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0" windowWidth="7485" windowHeight="4140"/>
  </bookViews>
  <sheets>
    <sheet name="REPORTE" sheetId="4" r:id="rId1"/>
  </sheets>
  <definedNames>
    <definedName name="_xlnm.Print_Area" localSheetId="0">REPORTE!$A$1:$I$79</definedName>
  </definedNames>
  <calcPr calcId="145621"/>
</workbook>
</file>

<file path=xl/calcChain.xml><?xml version="1.0" encoding="utf-8"?>
<calcChain xmlns="http://schemas.openxmlformats.org/spreadsheetml/2006/main">
  <c r="I12" i="4" l="1"/>
  <c r="E74" i="4"/>
  <c r="F74" i="4"/>
  <c r="G74" i="4"/>
  <c r="H74" i="4"/>
  <c r="I74" i="4"/>
  <c r="D74" i="4"/>
  <c r="E62" i="4"/>
  <c r="F62" i="4"/>
  <c r="G62" i="4"/>
  <c r="H62" i="4"/>
  <c r="I62" i="4"/>
  <c r="D62" i="4"/>
  <c r="E43" i="4"/>
  <c r="F43" i="4"/>
  <c r="G43" i="4"/>
  <c r="H43" i="4"/>
  <c r="I43" i="4"/>
  <c r="D43" i="4"/>
  <c r="E12" i="4"/>
  <c r="F12" i="4"/>
  <c r="G12" i="4"/>
  <c r="H12" i="4"/>
  <c r="D12" i="4"/>
  <c r="D21" i="4"/>
  <c r="E21" i="4"/>
  <c r="F21" i="4"/>
  <c r="G21" i="4"/>
  <c r="H21" i="4"/>
  <c r="I21" i="4"/>
  <c r="D32" i="4"/>
  <c r="E32" i="4"/>
  <c r="F32" i="4"/>
  <c r="G32" i="4"/>
  <c r="H32" i="4"/>
  <c r="I32" i="4"/>
  <c r="D51" i="4"/>
  <c r="E51" i="4"/>
  <c r="F51" i="4"/>
  <c r="G51" i="4"/>
  <c r="H51" i="4"/>
  <c r="D69" i="4"/>
  <c r="E69" i="4"/>
  <c r="F69" i="4"/>
  <c r="G69" i="4"/>
  <c r="H69" i="4"/>
  <c r="H78" i="4" l="1"/>
  <c r="E78" i="4"/>
  <c r="D78" i="4"/>
  <c r="G78" i="4"/>
  <c r="F78" i="4"/>
  <c r="I69" i="4"/>
  <c r="I51" i="4"/>
  <c r="I78" i="4" l="1"/>
</calcChain>
</file>

<file path=xl/sharedStrings.xml><?xml version="1.0" encoding="utf-8"?>
<sst xmlns="http://schemas.openxmlformats.org/spreadsheetml/2006/main" count="71" uniqueCount="71">
  <si>
    <t>SERVICIOS PERSONALES</t>
  </si>
  <si>
    <t>MATERIALES Y SUMINISTROS</t>
  </si>
  <si>
    <t>SERVICIOS GENERALES</t>
  </si>
  <si>
    <t>BIENES MUEBLES, INMUEBLES E INTANGIBLES</t>
  </si>
  <si>
    <t>APROBADO</t>
  </si>
  <si>
    <t xml:space="preserve">AMPLIACIONES/ </t>
  </si>
  <si>
    <t>DEVENGADO</t>
  </si>
  <si>
    <t>PAGADO</t>
  </si>
  <si>
    <t>TRANSFERENCIAS, ASIGNACIONES, SUBSIDIOS Y OTRAS AYUDAS</t>
  </si>
  <si>
    <t>INVERSIÓN PÚBLICA</t>
  </si>
  <si>
    <t>PARTICIPACIONES Y APORTACIONES</t>
  </si>
  <si>
    <t>DEUDA PÚBLICA</t>
  </si>
  <si>
    <t>INVERSIONES FINANCIERAS Y OTRAS PROVISIONES</t>
  </si>
  <si>
    <t>MODIFICADO</t>
  </si>
  <si>
    <t>EGRESOS</t>
  </si>
  <si>
    <t>SUBEJERCICIO</t>
  </si>
  <si>
    <t>ESTADO ANALÍTICO DEL EJERCICIO DEL PRESUPUESTO DE EGRESOS</t>
  </si>
  <si>
    <t>(REDUCCIONES)</t>
  </si>
  <si>
    <t>CONCEPTO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</si>
  <si>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</si>
  <si>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</si>
  <si>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</si>
  <si>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</si>
  <si>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</si>
  <si>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</si>
  <si>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</si>
  <si>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</si>
  <si>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</si>
  <si>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</si>
  <si>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</si>
  <si>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</si>
  <si>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</si>
  <si>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</si>
  <si>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</si>
  <si>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</si>
  <si>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</si>
  <si>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</si>
  <si>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</si>
  <si>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</si>
  <si>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</si>
  <si>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</si>
  <si>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</si>
  <si>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</si>
  <si>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</si>
  <si>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</si>
  <si>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</si>
  <si>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</si>
  <si>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</si>
  <si>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DONATIVOS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</si>
  <si>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</si>
  <si>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</si>
  <si>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</si>
  <si>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</si>
  <si>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</si>
  <si>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</si>
  <si>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</si>
  <si>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</si>
  <si>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</si>
  <si>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</si>
  <si>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</si>
  <si>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PARTICIPACIONES</t>
  </si>
  <si>
    <t>APORTACIONES</t>
  </si>
  <si>
    <t>CONVENIOS</t>
  </si>
  <si>
    <t>AMORTIZACIÓN DE LA DEUDA PÚBLICA</t>
  </si>
  <si>
    <t>INTERESES DE LA DEUDA PÚBLICA</t>
  </si>
  <si>
    <t>TOTAL DEL GASTO</t>
  </si>
  <si>
    <t>PODER EJECUTIVO DEL ESTADO DE NAYARIT</t>
  </si>
  <si>
    <t>CLASIFICACIÓN POR OBJETO DEL GASTO (CAPÍTULO Y CONCEPTO)</t>
  </si>
  <si>
    <t>PREVISIONES</t>
  </si>
  <si>
    <t>INVERSIONES EN FIDEICOMISOS, MANDATOS Y OTROS ANÁLOGOS</t>
  </si>
  <si>
    <t>DEL 01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</si>
</sst>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(&quot;$&quot;* #,##0.00\);_-&quot;$&quot;* &quot;-&quot;??_-;_-@_-"/>
    <numFmt numFmtId="165" formatCode="&quot;$&quot;#,##0.00_);\(&quot;$&quot;#,##0.00\);&quot;-&quot;"/>
    <numFmt numFmtId="166" formatCode="&quot;$&quot;#,##0.00"/>
    <numFmt numFmtId="167" formatCode="_-* #,##0.00_-;\(* #,##0.00\);_-* &quot;-&quot;??_-;_-@_-"/>
    <numFmt numFmtId="168" formatCode="_-* #,##0.00_-;\(\ #,##0.00\);_-* &quot;-&quot;??_-;_-@_-"/>
    <numFmt numFmtId="169" formatCode="_-&quot;$&quot;* #,##0.00_-;\-&quot;$&quot;* #,##0.00_-;_-&quot;$&quot;* 0.00_-;_-@_-"/>
    <numFmt numFmtId="170" formatCode="_-* #,##0.00_-;\(\ #,##0.00\);_-* 0.00_-;_-@_-"/>
    <numFmt numFmtId="171" formatCode="_-&quot;$&quot;* #,##0.00_-;\ &quot;$&quot;* \(\ #,##0.00\);_-* &quot;-&quot;??_-;_-@_-"/>
  </numFmts>
  <fonts count="18" x14ac:knownFonts="1">
    <font>
      <sz val="10"/>
      <color indexed="8"/>
      <name val="MS Sans Serif"/>
    </font>
    <font>
      <b/>
      <sz val="9.85"/>
      <color indexed="8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4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4"/>
      <color rgb="FF00B0F0"/>
      <name val="Arial Narrow"/>
      <family val="2"/>
    </font>
    <font>
      <b/>
      <i/>
      <sz val="9"/>
      <color rgb="FF00B0F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indexed="8"/>
      <name val="Arial Narrow"/>
      <family val="2"/>
    </font>
    <font>
      <i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 applyNumberFormat="1" applyFill="1" applyBorder="1" applyAlignment="1" applyProtection="1"/>
    <xf numFmtId="0" fontId="10" fillId="3" borderId="0" xfId="0" applyNumberFormat="1" applyFont="1" applyFill="1" applyBorder="1" applyAlignment="1" applyProtection="1">
      <alignment horizontal="center" vertical="center"/>
    </xf>
    <xf numFmtId="0" fontId="10" fillId="3" borderId="0" xfId="0" quotePrefix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7" fillId="3" borderId="0" xfId="0" applyNumberFormat="1" applyFont="1" applyFill="1" applyBorder="1" applyAlignment="1" applyProtection="1">
      <alignment vertical="center"/>
    </xf>
    <xf numFmtId="0" fontId="11" fillId="3" borderId="0" xfId="0" applyNumberFormat="1" applyFont="1" applyFill="1" applyBorder="1" applyAlignment="1" applyProtection="1">
      <alignment horizontal="left" vertical="center"/>
    </xf>
    <xf numFmtId="0" fontId="6" fillId="3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 applyProtection="1">
      <alignment horizontal="left" vertical="center"/>
    </xf>
    <xf numFmtId="164" fontId="3" fillId="3" borderId="13" xfId="2" applyNumberFormat="1" applyFont="1" applyFill="1" applyBorder="1" applyAlignment="1">
      <alignment horizontal="right" vertical="center"/>
    </xf>
    <xf numFmtId="0" fontId="10" fillId="3" borderId="0" xfId="0" applyNumberFormat="1" applyFon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44" fontId="9" fillId="3" borderId="0" xfId="2" applyFont="1" applyFill="1" applyAlignment="1">
      <alignment horizontal="left" vertical="center"/>
    </xf>
    <xf numFmtId="44" fontId="3" fillId="3" borderId="8" xfId="2" applyFont="1" applyFill="1" applyBorder="1" applyAlignment="1" applyProtection="1"/>
    <xf numFmtId="43" fontId="2" fillId="3" borderId="0" xfId="1" applyFont="1" applyFill="1" applyBorder="1" applyAlignment="1" applyProtection="1"/>
    <xf numFmtId="43" fontId="8" fillId="3" borderId="0" xfId="1" applyFont="1" applyFill="1" applyAlignment="1">
      <alignment horizontal="left" vertical="center"/>
    </xf>
    <xf numFmtId="43" fontId="2" fillId="3" borderId="5" xfId="1" applyFont="1" applyFill="1" applyBorder="1" applyAlignment="1" applyProtection="1"/>
    <xf numFmtId="43" fontId="2" fillId="3" borderId="0" xfId="1" applyFont="1" applyFill="1" applyBorder="1" applyAlignment="1">
      <alignment horizontal="left" vertical="center"/>
    </xf>
    <xf numFmtId="168" fontId="12" fillId="3" borderId="1" xfId="2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 applyProtection="1"/>
    <xf numFmtId="43" fontId="2" fillId="3" borderId="1" xfId="1" applyFont="1" applyFill="1" applyBorder="1" applyAlignment="1">
      <alignment horizontal="left" vertical="center"/>
    </xf>
    <xf numFmtId="167" fontId="12" fillId="3" borderId="0" xfId="2" applyNumberFormat="1" applyFont="1" applyFill="1" applyBorder="1" applyAlignment="1">
      <alignment vertical="center"/>
    </xf>
    <xf numFmtId="43" fontId="2" fillId="3" borderId="1" xfId="1" applyFont="1" applyFill="1" applyBorder="1" applyAlignment="1" applyProtection="1"/>
    <xf numFmtId="44" fontId="3" fillId="3" borderId="5" xfId="2" applyFont="1" applyFill="1" applyBorder="1" applyAlignment="1">
      <alignment vertical="center"/>
    </xf>
    <xf numFmtId="44" fontId="3" fillId="3" borderId="0" xfId="2" applyFont="1" applyFill="1" applyBorder="1" applyAlignment="1" applyProtection="1"/>
    <xf numFmtId="44" fontId="3" fillId="3" borderId="1" xfId="2" applyFont="1" applyFill="1" applyBorder="1" applyAlignment="1" applyProtection="1"/>
    <xf numFmtId="170" fontId="13" fillId="3" borderId="1" xfId="2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 applyProtection="1"/>
    <xf numFmtId="0" fontId="3" fillId="3" borderId="5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/>
    <xf numFmtId="44" fontId="3" fillId="3" borderId="1" xfId="2" applyFont="1" applyFill="1" applyBorder="1" applyAlignment="1">
      <alignment horizontal="right" vertical="center"/>
    </xf>
    <xf numFmtId="166" fontId="3" fillId="3" borderId="1" xfId="0" applyNumberFormat="1" applyFont="1" applyFill="1" applyBorder="1" applyAlignment="1" applyProtection="1"/>
    <xf numFmtId="165" fontId="3" fillId="3" borderId="1" xfId="0" applyNumberFormat="1" applyFont="1" applyFill="1" applyBorder="1" applyAlignment="1">
      <alignment horizontal="right" vertical="center"/>
    </xf>
    <xf numFmtId="0" fontId="3" fillId="3" borderId="3" xfId="0" applyNumberFormat="1" applyFont="1" applyFill="1" applyBorder="1" applyAlignment="1" applyProtection="1"/>
    <xf numFmtId="0" fontId="3" fillId="3" borderId="12" xfId="0" applyNumberFormat="1" applyFont="1" applyFill="1" applyBorder="1" applyAlignment="1" applyProtection="1"/>
    <xf numFmtId="0" fontId="3" fillId="3" borderId="11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vertical="center"/>
    </xf>
    <xf numFmtId="0" fontId="9" fillId="3" borderId="0" xfId="0" applyNumberFormat="1" applyFont="1" applyFill="1" applyBorder="1" applyAlignment="1" applyProtection="1">
      <alignment vertical="center"/>
    </xf>
    <xf numFmtId="44" fontId="9" fillId="3" borderId="0" xfId="2" applyFont="1" applyFill="1" applyAlignment="1">
      <alignment horizontal="left"/>
    </xf>
    <xf numFmtId="44" fontId="3" fillId="3" borderId="14" xfId="2" applyFont="1" applyFill="1" applyBorder="1" applyAlignment="1"/>
    <xf numFmtId="44" fontId="3" fillId="3" borderId="9" xfId="2" applyFont="1" applyFill="1" applyBorder="1" applyAlignment="1">
      <alignment horizontal="left"/>
    </xf>
    <xf numFmtId="169" fontId="3" fillId="3" borderId="9" xfId="2" applyNumberFormat="1" applyFont="1" applyFill="1" applyBorder="1" applyAlignment="1">
      <alignment horizontal="left"/>
    </xf>
    <xf numFmtId="171" fontId="3" fillId="3" borderId="1" xfId="2" applyNumberFormat="1" applyFont="1" applyFill="1" applyBorder="1" applyAlignment="1" applyProtection="1"/>
    <xf numFmtId="171" fontId="13" fillId="3" borderId="1" xfId="2" applyNumberFormat="1" applyFont="1" applyFill="1" applyBorder="1" applyAlignment="1">
      <alignment vertical="center"/>
    </xf>
    <xf numFmtId="171" fontId="13" fillId="3" borderId="13" xfId="2" applyNumberFormat="1" applyFont="1" applyFill="1" applyBorder="1" applyAlignment="1">
      <alignment vertical="center"/>
    </xf>
    <xf numFmtId="169" fontId="3" fillId="3" borderId="1" xfId="2" applyNumberFormat="1" applyFont="1" applyFill="1" applyBorder="1" applyAlignment="1">
      <alignment horizontal="left"/>
    </xf>
    <xf numFmtId="0" fontId="15" fillId="3" borderId="0" xfId="0" applyNumberFormat="1" applyFont="1" applyFill="1" applyBorder="1" applyAlignment="1" applyProtection="1">
      <alignment horizontal="left" vertical="center"/>
    </xf>
    <xf numFmtId="0" fontId="5" fillId="3" borderId="0" xfId="0" applyNumberFormat="1" applyFont="1" applyFill="1" applyBorder="1" applyAlignment="1" applyProtection="1">
      <alignment vertical="center"/>
    </xf>
    <xf numFmtId="0" fontId="15" fillId="3" borderId="0" xfId="0" applyNumberFormat="1" applyFont="1" applyFill="1" applyBorder="1" applyAlignment="1" applyProtection="1">
      <alignment horizontal="left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zoomScaleNormal="100" workbookViewId="0"/>
  </sheetViews>
  <sheetFormatPr baseColWidth="10" defaultColWidth="11.42578125" defaultRowHeight="13.5" x14ac:dyDescent="0.25"/>
  <cols>
    <col min="1" max="1" width="0.5703125" style="6" customWidth="1"/>
    <col min="2" max="2" width="1.28515625" style="11" customWidth="1"/>
    <col min="3" max="3" width="59.7109375" style="11" customWidth="1"/>
    <col min="4" max="4" width="16.7109375" style="11" customWidth="1"/>
    <col min="5" max="5" width="17.7109375" style="11" customWidth="1"/>
    <col min="6" max="8" width="16.7109375" style="11" customWidth="1"/>
    <col min="9" max="9" width="16.28515625" style="11" customWidth="1"/>
    <col min="10" max="16384" width="11.42578125" style="11"/>
  </cols>
  <sheetData>
    <row r="1" spans="1:9" s="10" customFormat="1" ht="5.45" customHeight="1" x14ac:dyDescent="0.3">
      <c r="A1" s="6"/>
      <c r="B1" s="9"/>
      <c r="C1" s="1"/>
      <c r="D1" s="1"/>
      <c r="E1" s="1"/>
      <c r="F1" s="1"/>
      <c r="G1" s="1"/>
      <c r="H1" s="2"/>
      <c r="I1" s="3"/>
    </row>
    <row r="2" spans="1:9" s="10" customFormat="1" ht="18" x14ac:dyDescent="0.3">
      <c r="A2" s="6"/>
      <c r="B2" s="53" t="s">
        <v>66</v>
      </c>
      <c r="C2" s="54"/>
      <c r="D2" s="54"/>
      <c r="E2" s="54"/>
      <c r="F2" s="54"/>
      <c r="G2" s="54"/>
      <c r="H2" s="54"/>
      <c r="I2" s="55"/>
    </row>
    <row r="3" spans="1:9" s="10" customFormat="1" ht="18" x14ac:dyDescent="0.3">
      <c r="A3" s="6"/>
      <c r="B3" s="56" t="s">
        <v>16</v>
      </c>
      <c r="C3" s="57"/>
      <c r="D3" s="57"/>
      <c r="E3" s="57"/>
      <c r="F3" s="57"/>
      <c r="G3" s="57"/>
      <c r="H3" s="57"/>
      <c r="I3" s="58"/>
    </row>
    <row r="4" spans="1:9" s="10" customFormat="1" ht="16.5" x14ac:dyDescent="0.3">
      <c r="A4" s="6"/>
      <c r="B4" s="59" t="s">
        <v>67</v>
      </c>
      <c r="C4" s="60"/>
      <c r="D4" s="60"/>
      <c r="E4" s="60"/>
      <c r="F4" s="60"/>
      <c r="G4" s="60"/>
      <c r="H4" s="60"/>
      <c r="I4" s="61"/>
    </row>
    <row r="5" spans="1:9" s="1" customFormat="1" ht="14.45" customHeight="1" x14ac:dyDescent="0.2">
      <c r="A5" s="5"/>
      <c r="B5" s="62" t="s">
        <v>70</v>
      </c>
      <c r="C5" s="63"/>
      <c r="D5" s="63"/>
      <c r="E5" s="63"/>
      <c r="F5" s="63"/>
      <c r="G5" s="63"/>
      <c r="H5" s="63"/>
      <c r="I5" s="64"/>
    </row>
    <row r="6" spans="1:9" s="1" customFormat="1" ht="6.6" customHeight="1" x14ac:dyDescent="0.2">
      <c r="A6" s="5"/>
      <c r="B6" s="67"/>
      <c r="C6" s="68"/>
      <c r="D6" s="68"/>
      <c r="E6" s="68"/>
      <c r="F6" s="68"/>
      <c r="G6" s="68"/>
      <c r="H6" s="68"/>
      <c r="I6" s="69"/>
    </row>
    <row r="7" spans="1:9" s="4" customFormat="1" ht="8.4499999999999993" customHeight="1" x14ac:dyDescent="0.2">
      <c r="A7" s="7"/>
      <c r="B7" s="9"/>
      <c r="C7" s="1"/>
      <c r="D7" s="1"/>
      <c r="E7" s="1"/>
      <c r="F7" s="1"/>
      <c r="G7" s="1"/>
      <c r="H7" s="2"/>
      <c r="I7" s="3"/>
    </row>
    <row r="8" spans="1:9" s="47" customFormat="1" ht="18.600000000000001" customHeight="1" x14ac:dyDescent="0.2">
      <c r="A8" s="46"/>
      <c r="B8" s="65" t="s">
        <v>18</v>
      </c>
      <c r="C8" s="65"/>
      <c r="D8" s="66" t="s">
        <v>14</v>
      </c>
      <c r="E8" s="66"/>
      <c r="F8" s="66"/>
      <c r="G8" s="66"/>
      <c r="H8" s="66"/>
      <c r="I8" s="65" t="s">
        <v>15</v>
      </c>
    </row>
    <row r="9" spans="1:9" s="10" customFormat="1" ht="16.5" x14ac:dyDescent="0.3">
      <c r="A9" s="48"/>
      <c r="B9" s="65"/>
      <c r="C9" s="65"/>
      <c r="D9" s="65" t="s">
        <v>4</v>
      </c>
      <c r="E9" s="49" t="s">
        <v>5</v>
      </c>
      <c r="F9" s="65" t="s">
        <v>13</v>
      </c>
      <c r="G9" s="65" t="s">
        <v>6</v>
      </c>
      <c r="H9" s="65" t="s">
        <v>7</v>
      </c>
      <c r="I9" s="65"/>
    </row>
    <row r="10" spans="1:9" s="10" customFormat="1" ht="16.5" x14ac:dyDescent="0.3">
      <c r="A10" s="48"/>
      <c r="B10" s="65"/>
      <c r="C10" s="65"/>
      <c r="D10" s="65"/>
      <c r="E10" s="50" t="s">
        <v>17</v>
      </c>
      <c r="F10" s="65"/>
      <c r="G10" s="65"/>
      <c r="H10" s="65"/>
      <c r="I10" s="65"/>
    </row>
    <row r="11" spans="1:9" s="4" customFormat="1" ht="9.6" customHeight="1" x14ac:dyDescent="0.2">
      <c r="A11" s="7"/>
      <c r="B11" s="9"/>
      <c r="C11" s="1"/>
      <c r="D11" s="1"/>
      <c r="E11" s="1"/>
      <c r="F11" s="1"/>
      <c r="G11" s="1"/>
      <c r="H11" s="2"/>
      <c r="I11" s="3"/>
    </row>
    <row r="12" spans="1:9" s="14" customFormat="1" ht="18" customHeight="1" x14ac:dyDescent="0.2">
      <c r="A12" s="38"/>
      <c r="B12" s="39" t="s">
        <v>0</v>
      </c>
      <c r="C12" s="13"/>
      <c r="D12" s="40">
        <f>+D13+D14+D15+D16+D17+D18+D19</f>
        <v>2735512022.1299996</v>
      </c>
      <c r="E12" s="40">
        <f t="shared" ref="E12:H12" si="0">+E13+E14+E15+E16+E17+E18+E19</f>
        <v>514096890.95000011</v>
      </c>
      <c r="F12" s="40">
        <f t="shared" si="0"/>
        <v>3249608913.0799999</v>
      </c>
      <c r="G12" s="40">
        <f t="shared" si="0"/>
        <v>3249608913.0799999</v>
      </c>
      <c r="H12" s="40">
        <f t="shared" si="0"/>
        <v>3249608913.0799999</v>
      </c>
      <c r="I12" s="41">
        <f>+I13+I14+I15+I16+I17+I18+I19</f>
        <v>0</v>
      </c>
    </row>
    <row r="13" spans="1:9" s="14" customFormat="1" ht="16.5" x14ac:dyDescent="0.2">
      <c r="A13" s="15"/>
      <c r="B13" s="16"/>
      <c r="C13" s="17" t="s">
        <v>19</v>
      </c>
      <c r="D13" s="18">
        <v>1062580207.04</v>
      </c>
      <c r="E13" s="18">
        <v>215737225.55000001</v>
      </c>
      <c r="F13" s="18">
        <v>1278317432.5899999</v>
      </c>
      <c r="G13" s="18">
        <v>1278317432.5899999</v>
      </c>
      <c r="H13" s="18">
        <v>1278317432.5899999</v>
      </c>
      <c r="I13" s="18">
        <v>0</v>
      </c>
    </row>
    <row r="14" spans="1:9" s="14" customFormat="1" ht="16.5" x14ac:dyDescent="0.2">
      <c r="A14" s="15"/>
      <c r="B14" s="16"/>
      <c r="C14" s="17" t="s">
        <v>20</v>
      </c>
      <c r="D14" s="18">
        <v>90103872.219999999</v>
      </c>
      <c r="E14" s="18">
        <v>46041184.659999996</v>
      </c>
      <c r="F14" s="18">
        <v>136145056.88</v>
      </c>
      <c r="G14" s="18">
        <v>136145056.88</v>
      </c>
      <c r="H14" s="18">
        <v>136145056.88</v>
      </c>
      <c r="I14" s="18">
        <v>0</v>
      </c>
    </row>
    <row r="15" spans="1:9" s="14" customFormat="1" ht="16.5" x14ac:dyDescent="0.2">
      <c r="A15" s="15"/>
      <c r="B15" s="16"/>
      <c r="C15" s="17" t="s">
        <v>21</v>
      </c>
      <c r="D15" s="18">
        <v>498957409.75</v>
      </c>
      <c r="E15" s="18">
        <v>92834003.170000002</v>
      </c>
      <c r="F15" s="18">
        <v>591791412.91999996</v>
      </c>
      <c r="G15" s="18">
        <v>591791412.91999996</v>
      </c>
      <c r="H15" s="18">
        <v>591791412.91999996</v>
      </c>
      <c r="I15" s="18">
        <v>0</v>
      </c>
    </row>
    <row r="16" spans="1:9" s="14" customFormat="1" ht="16.5" x14ac:dyDescent="0.2">
      <c r="A16" s="15"/>
      <c r="B16" s="16"/>
      <c r="C16" s="17" t="s">
        <v>22</v>
      </c>
      <c r="D16" s="18">
        <v>369794036.25</v>
      </c>
      <c r="E16" s="18">
        <v>23548265.289999999</v>
      </c>
      <c r="F16" s="18">
        <v>393342301.54000002</v>
      </c>
      <c r="G16" s="18">
        <v>393342301.54000002</v>
      </c>
      <c r="H16" s="18">
        <v>393342301.54000002</v>
      </c>
      <c r="I16" s="18">
        <v>0</v>
      </c>
    </row>
    <row r="17" spans="1:9" s="14" customFormat="1" ht="16.5" x14ac:dyDescent="0.2">
      <c r="A17" s="15"/>
      <c r="B17" s="16"/>
      <c r="C17" s="17" t="s">
        <v>23</v>
      </c>
      <c r="D17" s="18">
        <v>587281991.00999999</v>
      </c>
      <c r="E17" s="18">
        <v>186872032.24000001</v>
      </c>
      <c r="F17" s="18">
        <v>774154023.25</v>
      </c>
      <c r="G17" s="18">
        <v>774154023.25</v>
      </c>
      <c r="H17" s="18">
        <v>774154023.25</v>
      </c>
      <c r="I17" s="18">
        <v>0</v>
      </c>
    </row>
    <row r="18" spans="1:9" s="19" customFormat="1" ht="16.5" x14ac:dyDescent="0.2">
      <c r="A18" s="15"/>
      <c r="B18" s="16"/>
      <c r="C18" s="17" t="s">
        <v>68</v>
      </c>
      <c r="D18" s="18">
        <v>41898256.18</v>
      </c>
      <c r="E18" s="18">
        <v>-41898256.18</v>
      </c>
      <c r="F18" s="18">
        <v>0</v>
      </c>
      <c r="G18" s="18">
        <v>0</v>
      </c>
      <c r="H18" s="18">
        <v>0</v>
      </c>
      <c r="I18" s="18">
        <v>0</v>
      </c>
    </row>
    <row r="19" spans="1:9" s="14" customFormat="1" ht="16.5" x14ac:dyDescent="0.2">
      <c r="A19" s="15"/>
      <c r="B19" s="16"/>
      <c r="C19" s="17" t="s">
        <v>24</v>
      </c>
      <c r="D19" s="18">
        <v>84896249.680000007</v>
      </c>
      <c r="E19" s="18">
        <v>-9037563.7799999993</v>
      </c>
      <c r="F19" s="18">
        <v>75858685.900000006</v>
      </c>
      <c r="G19" s="18">
        <v>75858685.900000006</v>
      </c>
      <c r="H19" s="18">
        <v>75858685.900000006</v>
      </c>
      <c r="I19" s="18">
        <v>0</v>
      </c>
    </row>
    <row r="20" spans="1:9" s="14" customFormat="1" ht="6.6" customHeight="1" x14ac:dyDescent="0.2">
      <c r="A20" s="15"/>
      <c r="B20" s="16"/>
      <c r="C20" s="17"/>
      <c r="D20" s="20"/>
      <c r="E20" s="21"/>
      <c r="F20" s="20"/>
      <c r="G20" s="20"/>
      <c r="H20" s="20"/>
      <c r="I20" s="22"/>
    </row>
    <row r="21" spans="1:9" s="14" customFormat="1" ht="16.5" x14ac:dyDescent="0.2">
      <c r="A21" s="12"/>
      <c r="B21" s="23" t="s">
        <v>1</v>
      </c>
      <c r="C21" s="24"/>
      <c r="D21" s="25">
        <f t="shared" ref="D21:I21" si="1">+D22+D23+D24+D25+D26+D27+D28+D29+D30</f>
        <v>204937463.23000002</v>
      </c>
      <c r="E21" s="25">
        <f t="shared" si="1"/>
        <v>42100153.170000002</v>
      </c>
      <c r="F21" s="25">
        <f t="shared" si="1"/>
        <v>247037616.40000001</v>
      </c>
      <c r="G21" s="25">
        <f t="shared" si="1"/>
        <v>247037616.41000003</v>
      </c>
      <c r="H21" s="25">
        <f t="shared" si="1"/>
        <v>247037616.41000003</v>
      </c>
      <c r="I21" s="26">
        <f t="shared" si="1"/>
        <v>-9.9999999999999985E-3</v>
      </c>
    </row>
    <row r="22" spans="1:9" s="14" customFormat="1" ht="16.5" x14ac:dyDescent="0.2">
      <c r="A22" s="15"/>
      <c r="B22" s="16"/>
      <c r="C22" s="17" t="s">
        <v>25</v>
      </c>
      <c r="D22" s="18">
        <v>44088993.380000003</v>
      </c>
      <c r="E22" s="18">
        <v>9114698.7799999993</v>
      </c>
      <c r="F22" s="18">
        <v>53203692.159999996</v>
      </c>
      <c r="G22" s="18">
        <v>53203692.170000002</v>
      </c>
      <c r="H22" s="18">
        <v>53203692.170000002</v>
      </c>
      <c r="I22" s="18">
        <v>-0.01</v>
      </c>
    </row>
    <row r="23" spans="1:9" s="14" customFormat="1" ht="16.5" x14ac:dyDescent="0.2">
      <c r="A23" s="15"/>
      <c r="B23" s="16"/>
      <c r="C23" s="17" t="s">
        <v>26</v>
      </c>
      <c r="D23" s="18">
        <v>55759549.07</v>
      </c>
      <c r="E23" s="18">
        <v>16665168.73</v>
      </c>
      <c r="F23" s="18">
        <v>72424717.799999997</v>
      </c>
      <c r="G23" s="18">
        <v>72424717.790000007</v>
      </c>
      <c r="H23" s="18">
        <v>72424717.790000007</v>
      </c>
      <c r="I23" s="18">
        <v>0.01</v>
      </c>
    </row>
    <row r="24" spans="1:9" s="14" customFormat="1" ht="16.5" x14ac:dyDescent="0.2">
      <c r="A24" s="15"/>
      <c r="B24" s="16"/>
      <c r="C24" s="17" t="s">
        <v>27</v>
      </c>
      <c r="D24" s="18">
        <v>432786</v>
      </c>
      <c r="E24" s="18">
        <v>-339416.86</v>
      </c>
      <c r="F24" s="18">
        <v>93369.14</v>
      </c>
      <c r="G24" s="18">
        <v>93369.14</v>
      </c>
      <c r="H24" s="18">
        <v>93369.14</v>
      </c>
      <c r="I24" s="18">
        <v>0</v>
      </c>
    </row>
    <row r="25" spans="1:9" s="14" customFormat="1" ht="16.5" x14ac:dyDescent="0.2">
      <c r="A25" s="15"/>
      <c r="B25" s="16"/>
      <c r="C25" s="17" t="s">
        <v>28</v>
      </c>
      <c r="D25" s="18">
        <v>13537384.810000001</v>
      </c>
      <c r="E25" s="18">
        <v>-8461931.3499999996</v>
      </c>
      <c r="F25" s="18">
        <v>5075453.46</v>
      </c>
      <c r="G25" s="18">
        <v>5075453.4800000004</v>
      </c>
      <c r="H25" s="18">
        <v>5075453.4800000004</v>
      </c>
      <c r="I25" s="18">
        <v>-0.02</v>
      </c>
    </row>
    <row r="26" spans="1:9" s="14" customFormat="1" ht="16.5" x14ac:dyDescent="0.2">
      <c r="A26" s="15"/>
      <c r="B26" s="16"/>
      <c r="C26" s="17" t="s">
        <v>29</v>
      </c>
      <c r="D26" s="18">
        <v>4490545.91</v>
      </c>
      <c r="E26" s="18">
        <v>-3359606.37</v>
      </c>
      <c r="F26" s="18">
        <v>1130939.54</v>
      </c>
      <c r="G26" s="18">
        <v>1130939.54</v>
      </c>
      <c r="H26" s="18">
        <v>1130939.54</v>
      </c>
      <c r="I26" s="18">
        <v>0</v>
      </c>
    </row>
    <row r="27" spans="1:9" s="14" customFormat="1" ht="16.5" x14ac:dyDescent="0.2">
      <c r="A27" s="15"/>
      <c r="B27" s="16"/>
      <c r="C27" s="17" t="s">
        <v>30</v>
      </c>
      <c r="D27" s="18">
        <v>65987901.229999997</v>
      </c>
      <c r="E27" s="18">
        <v>25749806.539999999</v>
      </c>
      <c r="F27" s="18">
        <v>91737707.769999996</v>
      </c>
      <c r="G27" s="18">
        <v>91737707.780000001</v>
      </c>
      <c r="H27" s="18">
        <v>91737707.780000001</v>
      </c>
      <c r="I27" s="18">
        <v>-0.01</v>
      </c>
    </row>
    <row r="28" spans="1:9" s="14" customFormat="1" ht="16.5" x14ac:dyDescent="0.2">
      <c r="A28" s="15"/>
      <c r="B28" s="16"/>
      <c r="C28" s="17" t="s">
        <v>31</v>
      </c>
      <c r="D28" s="18">
        <v>8812208.5199999996</v>
      </c>
      <c r="E28" s="18">
        <v>-1157936.8700000001</v>
      </c>
      <c r="F28" s="18">
        <v>7654271.6500000004</v>
      </c>
      <c r="G28" s="18">
        <v>7654271.6500000004</v>
      </c>
      <c r="H28" s="18">
        <v>7654271.6500000004</v>
      </c>
      <c r="I28" s="18">
        <v>0</v>
      </c>
    </row>
    <row r="29" spans="1:9" s="14" customFormat="1" ht="16.5" x14ac:dyDescent="0.2">
      <c r="A29" s="15"/>
      <c r="B29" s="16"/>
      <c r="C29" s="17" t="s">
        <v>32</v>
      </c>
      <c r="D29" s="18">
        <v>31900</v>
      </c>
      <c r="E29" s="18">
        <v>1146660</v>
      </c>
      <c r="F29" s="18">
        <v>1178560</v>
      </c>
      <c r="G29" s="18">
        <v>1178560</v>
      </c>
      <c r="H29" s="18">
        <v>1178560</v>
      </c>
      <c r="I29" s="18">
        <v>0</v>
      </c>
    </row>
    <row r="30" spans="1:9" s="14" customFormat="1" ht="16.5" x14ac:dyDescent="0.2">
      <c r="A30" s="15"/>
      <c r="B30" s="16"/>
      <c r="C30" s="17" t="s">
        <v>33</v>
      </c>
      <c r="D30" s="18">
        <v>11796194.310000001</v>
      </c>
      <c r="E30" s="18">
        <v>2742710.57</v>
      </c>
      <c r="F30" s="18">
        <v>14538904.880000001</v>
      </c>
      <c r="G30" s="18">
        <v>14538904.859999999</v>
      </c>
      <c r="H30" s="18">
        <v>14538904.859999999</v>
      </c>
      <c r="I30" s="18">
        <v>0.02</v>
      </c>
    </row>
    <row r="31" spans="1:9" s="24" customFormat="1" ht="7.9" customHeight="1" x14ac:dyDescent="0.2">
      <c r="A31" s="27"/>
      <c r="B31" s="28"/>
      <c r="C31" s="19"/>
      <c r="D31" s="29"/>
      <c r="E31" s="29"/>
      <c r="F31" s="29"/>
      <c r="G31" s="29"/>
      <c r="H31" s="29"/>
      <c r="I31" s="29"/>
    </row>
    <row r="32" spans="1:9" s="14" customFormat="1" ht="16.5" x14ac:dyDescent="0.2">
      <c r="A32" s="12"/>
      <c r="B32" s="23" t="s">
        <v>2</v>
      </c>
      <c r="C32" s="24"/>
      <c r="D32" s="30">
        <f t="shared" ref="D32:I32" si="2">+D33+D34+D35+D36+D37+D38+D39+D40+D41</f>
        <v>212676306.43000001</v>
      </c>
      <c r="E32" s="30">
        <f t="shared" si="2"/>
        <v>286906417.07999998</v>
      </c>
      <c r="F32" s="30">
        <f t="shared" si="2"/>
        <v>499582723.50999993</v>
      </c>
      <c r="G32" s="30">
        <f t="shared" si="2"/>
        <v>499582723.5</v>
      </c>
      <c r="H32" s="30">
        <f t="shared" si="2"/>
        <v>499582723.5</v>
      </c>
      <c r="I32" s="26">
        <f t="shared" si="2"/>
        <v>0.01</v>
      </c>
    </row>
    <row r="33" spans="1:9" s="14" customFormat="1" ht="16.5" x14ac:dyDescent="0.2">
      <c r="A33" s="15"/>
      <c r="B33" s="16"/>
      <c r="C33" s="17" t="s">
        <v>34</v>
      </c>
      <c r="D33" s="18">
        <v>29266421.260000002</v>
      </c>
      <c r="E33" s="18">
        <v>12021162.09</v>
      </c>
      <c r="F33" s="18">
        <v>41287583.350000001</v>
      </c>
      <c r="G33" s="18">
        <v>41287583.340000004</v>
      </c>
      <c r="H33" s="18">
        <v>41287583.340000004</v>
      </c>
      <c r="I33" s="18">
        <v>0.01</v>
      </c>
    </row>
    <row r="34" spans="1:9" s="14" customFormat="1" ht="16.5" x14ac:dyDescent="0.2">
      <c r="A34" s="15"/>
      <c r="B34" s="16"/>
      <c r="C34" s="17" t="s">
        <v>35</v>
      </c>
      <c r="D34" s="18">
        <v>44411769.130000003</v>
      </c>
      <c r="E34" s="18">
        <v>-11607235.18</v>
      </c>
      <c r="F34" s="18">
        <v>32804533.949999999</v>
      </c>
      <c r="G34" s="18">
        <v>32804533.960000001</v>
      </c>
      <c r="H34" s="18">
        <v>32804533.960000001</v>
      </c>
      <c r="I34" s="18">
        <v>-0.01</v>
      </c>
    </row>
    <row r="35" spans="1:9" s="14" customFormat="1" ht="16.5" x14ac:dyDescent="0.2">
      <c r="A35" s="15"/>
      <c r="B35" s="16"/>
      <c r="C35" s="17" t="s">
        <v>36</v>
      </c>
      <c r="D35" s="18">
        <v>15627293.119999999</v>
      </c>
      <c r="E35" s="18">
        <v>59115844.979999997</v>
      </c>
      <c r="F35" s="18">
        <v>74743138.099999994</v>
      </c>
      <c r="G35" s="18">
        <v>74743138.099999994</v>
      </c>
      <c r="H35" s="18">
        <v>74743138.099999994</v>
      </c>
      <c r="I35" s="18">
        <v>0</v>
      </c>
    </row>
    <row r="36" spans="1:9" s="14" customFormat="1" ht="16.5" x14ac:dyDescent="0.2">
      <c r="A36" s="15"/>
      <c r="B36" s="16"/>
      <c r="C36" s="17" t="s">
        <v>37</v>
      </c>
      <c r="D36" s="18">
        <v>11492368.91</v>
      </c>
      <c r="E36" s="18">
        <v>187558928.86000001</v>
      </c>
      <c r="F36" s="18">
        <v>199051297.77000001</v>
      </c>
      <c r="G36" s="18">
        <v>199051297.77000001</v>
      </c>
      <c r="H36" s="18">
        <v>199051297.77000001</v>
      </c>
      <c r="I36" s="18">
        <v>0</v>
      </c>
    </row>
    <row r="37" spans="1:9" s="14" customFormat="1" ht="16.5" x14ac:dyDescent="0.2">
      <c r="A37" s="15"/>
      <c r="B37" s="16"/>
      <c r="C37" s="17" t="s">
        <v>38</v>
      </c>
      <c r="D37" s="18">
        <v>9421164.1600000001</v>
      </c>
      <c r="E37" s="18">
        <v>-4975697.53</v>
      </c>
      <c r="F37" s="18">
        <v>4445466.63</v>
      </c>
      <c r="G37" s="18">
        <v>4445466.63</v>
      </c>
      <c r="H37" s="18">
        <v>4445466.63</v>
      </c>
      <c r="I37" s="18">
        <v>0</v>
      </c>
    </row>
    <row r="38" spans="1:9" s="14" customFormat="1" ht="16.5" x14ac:dyDescent="0.2">
      <c r="A38" s="15"/>
      <c r="B38" s="16"/>
      <c r="C38" s="17" t="s">
        <v>39</v>
      </c>
      <c r="D38" s="18">
        <v>42377109.780000001</v>
      </c>
      <c r="E38" s="18">
        <v>32096811.210000001</v>
      </c>
      <c r="F38" s="18">
        <v>74473920.989999995</v>
      </c>
      <c r="G38" s="18">
        <v>74473920.989999995</v>
      </c>
      <c r="H38" s="18">
        <v>74473920.989999995</v>
      </c>
      <c r="I38" s="18">
        <v>0</v>
      </c>
    </row>
    <row r="39" spans="1:9" s="14" customFormat="1" ht="16.5" x14ac:dyDescent="0.2">
      <c r="A39" s="15"/>
      <c r="B39" s="16"/>
      <c r="C39" s="17" t="s">
        <v>40</v>
      </c>
      <c r="D39" s="18">
        <v>24021131.68</v>
      </c>
      <c r="E39" s="18">
        <v>1050297.03</v>
      </c>
      <c r="F39" s="18">
        <v>25071428.710000001</v>
      </c>
      <c r="G39" s="18">
        <v>25071428.699999999</v>
      </c>
      <c r="H39" s="18">
        <v>25071428.699999999</v>
      </c>
      <c r="I39" s="18">
        <v>0.01</v>
      </c>
    </row>
    <row r="40" spans="1:9" s="14" customFormat="1" ht="16.5" x14ac:dyDescent="0.2">
      <c r="A40" s="15"/>
      <c r="B40" s="16"/>
      <c r="C40" s="17" t="s">
        <v>41</v>
      </c>
      <c r="D40" s="18">
        <v>18130313.059999999</v>
      </c>
      <c r="E40" s="18">
        <v>-5298296.54</v>
      </c>
      <c r="F40" s="18">
        <v>12832016.52</v>
      </c>
      <c r="G40" s="18">
        <v>12832016.52</v>
      </c>
      <c r="H40" s="18">
        <v>12832016.52</v>
      </c>
      <c r="I40" s="18">
        <v>0</v>
      </c>
    </row>
    <row r="41" spans="1:9" s="14" customFormat="1" ht="16.5" x14ac:dyDescent="0.2">
      <c r="A41" s="15"/>
      <c r="B41" s="16"/>
      <c r="C41" s="17" t="s">
        <v>42</v>
      </c>
      <c r="D41" s="18">
        <v>17928735.329999998</v>
      </c>
      <c r="E41" s="18">
        <v>16944602.16</v>
      </c>
      <c r="F41" s="18">
        <v>34873337.490000002</v>
      </c>
      <c r="G41" s="18">
        <v>34873337.490000002</v>
      </c>
      <c r="H41" s="18">
        <v>34873337.490000002</v>
      </c>
      <c r="I41" s="18">
        <v>0</v>
      </c>
    </row>
    <row r="42" spans="1:9" s="24" customFormat="1" ht="7.9" customHeight="1" x14ac:dyDescent="0.2">
      <c r="A42" s="27"/>
      <c r="B42" s="28"/>
      <c r="C42" s="19"/>
      <c r="D42" s="29"/>
      <c r="E42" s="29"/>
      <c r="F42" s="29"/>
      <c r="G42" s="29"/>
      <c r="H42" s="29"/>
      <c r="I42" s="29"/>
    </row>
    <row r="43" spans="1:9" s="14" customFormat="1" ht="16.5" x14ac:dyDescent="0.2">
      <c r="A43" s="12"/>
      <c r="B43" s="23" t="s">
        <v>8</v>
      </c>
      <c r="C43" s="24"/>
      <c r="D43" s="25">
        <f>+D44+D45+D46+D47+D48+D49</f>
        <v>1977937034.6599998</v>
      </c>
      <c r="E43" s="25">
        <f t="shared" ref="E43:I43" si="3">+E44+E45+E46+E47+E48+E49</f>
        <v>6818460258.9699993</v>
      </c>
      <c r="F43" s="25">
        <f t="shared" si="3"/>
        <v>8796397293.6300011</v>
      </c>
      <c r="G43" s="25">
        <f t="shared" si="3"/>
        <v>8796397293.7200012</v>
      </c>
      <c r="H43" s="25">
        <f t="shared" si="3"/>
        <v>8796397293.7200012</v>
      </c>
      <c r="I43" s="26">
        <f t="shared" si="3"/>
        <v>-0.09</v>
      </c>
    </row>
    <row r="44" spans="1:9" s="14" customFormat="1" ht="16.5" x14ac:dyDescent="0.2">
      <c r="A44" s="15"/>
      <c r="B44" s="16"/>
      <c r="C44" s="17" t="s">
        <v>43</v>
      </c>
      <c r="D44" s="18">
        <v>1574382731.04</v>
      </c>
      <c r="E44" s="18">
        <v>6749836494.6800003</v>
      </c>
      <c r="F44" s="18">
        <v>8324219225.7200003</v>
      </c>
      <c r="G44" s="18">
        <v>8324219225.8100004</v>
      </c>
      <c r="H44" s="18">
        <v>8324219225.8100004</v>
      </c>
      <c r="I44" s="18">
        <v>-0.09</v>
      </c>
    </row>
    <row r="45" spans="1:9" s="14" customFormat="1" ht="16.5" x14ac:dyDescent="0.2">
      <c r="A45" s="15"/>
      <c r="B45" s="16"/>
      <c r="C45" s="17" t="s">
        <v>44</v>
      </c>
      <c r="D45" s="18">
        <v>125948000</v>
      </c>
      <c r="E45" s="18">
        <v>-4531957.75</v>
      </c>
      <c r="F45" s="18">
        <v>121416042.25</v>
      </c>
      <c r="G45" s="18">
        <v>121416042.25</v>
      </c>
      <c r="H45" s="18">
        <v>121416042.25</v>
      </c>
      <c r="I45" s="18">
        <v>0</v>
      </c>
    </row>
    <row r="46" spans="1:9" s="14" customFormat="1" ht="16.5" x14ac:dyDescent="0.2">
      <c r="A46" s="15"/>
      <c r="B46" s="16"/>
      <c r="C46" s="17" t="s">
        <v>45</v>
      </c>
      <c r="D46" s="18">
        <v>7980426.5199999996</v>
      </c>
      <c r="E46" s="18">
        <v>-7980426.5199999996</v>
      </c>
      <c r="F46" s="18">
        <v>0</v>
      </c>
      <c r="G46" s="18">
        <v>0</v>
      </c>
      <c r="H46" s="18">
        <v>0</v>
      </c>
      <c r="I46" s="18">
        <v>0</v>
      </c>
    </row>
    <row r="47" spans="1:9" s="14" customFormat="1" ht="16.5" x14ac:dyDescent="0.2">
      <c r="A47" s="15"/>
      <c r="B47" s="16"/>
      <c r="C47" s="17" t="s">
        <v>46</v>
      </c>
      <c r="D47" s="18">
        <v>74679159.099999994</v>
      </c>
      <c r="E47" s="18">
        <v>13641903.369999999</v>
      </c>
      <c r="F47" s="18">
        <v>88321062.469999999</v>
      </c>
      <c r="G47" s="18">
        <v>88321062.469999999</v>
      </c>
      <c r="H47" s="18">
        <v>88321062.469999999</v>
      </c>
      <c r="I47" s="18">
        <v>0</v>
      </c>
    </row>
    <row r="48" spans="1:9" s="14" customFormat="1" ht="16.5" x14ac:dyDescent="0.2">
      <c r="A48" s="15"/>
      <c r="B48" s="16"/>
      <c r="C48" s="17" t="s">
        <v>47</v>
      </c>
      <c r="D48" s="18">
        <v>193916718</v>
      </c>
      <c r="E48" s="18">
        <v>67594245.189999998</v>
      </c>
      <c r="F48" s="18">
        <v>261510963.19</v>
      </c>
      <c r="G48" s="18">
        <v>261510963.19</v>
      </c>
      <c r="H48" s="18">
        <v>261510963.19</v>
      </c>
      <c r="I48" s="18">
        <v>0</v>
      </c>
    </row>
    <row r="49" spans="1:9" s="14" customFormat="1" ht="16.5" x14ac:dyDescent="0.2">
      <c r="A49" s="15"/>
      <c r="B49" s="16"/>
      <c r="C49" s="17" t="s">
        <v>48</v>
      </c>
      <c r="D49" s="18">
        <v>1030000</v>
      </c>
      <c r="E49" s="18">
        <v>-100000</v>
      </c>
      <c r="F49" s="18">
        <v>930000</v>
      </c>
      <c r="G49" s="18">
        <v>930000</v>
      </c>
      <c r="H49" s="18">
        <v>930000</v>
      </c>
      <c r="I49" s="18">
        <v>0</v>
      </c>
    </row>
    <row r="50" spans="1:9" s="24" customFormat="1" ht="7.9" customHeight="1" x14ac:dyDescent="0.2">
      <c r="A50" s="27"/>
      <c r="B50" s="28"/>
      <c r="C50" s="19"/>
      <c r="D50" s="31"/>
      <c r="E50" s="29"/>
      <c r="F50" s="29"/>
      <c r="G50" s="29"/>
      <c r="H50" s="29"/>
      <c r="I50" s="29"/>
    </row>
    <row r="51" spans="1:9" s="14" customFormat="1" ht="16.5" x14ac:dyDescent="0.2">
      <c r="A51" s="12"/>
      <c r="B51" s="23" t="s">
        <v>3</v>
      </c>
      <c r="C51" s="24"/>
      <c r="D51" s="25">
        <f t="shared" ref="D51:I51" si="4">+D52+D53+D54+D55+D56+D57+D58+D59+D60</f>
        <v>28683938.32</v>
      </c>
      <c r="E51" s="25">
        <f t="shared" si="4"/>
        <v>7950799.5000000009</v>
      </c>
      <c r="F51" s="25">
        <f t="shared" si="4"/>
        <v>36634737.82</v>
      </c>
      <c r="G51" s="25">
        <f t="shared" si="4"/>
        <v>36634737.82</v>
      </c>
      <c r="H51" s="25">
        <f t="shared" si="4"/>
        <v>36634737.82</v>
      </c>
      <c r="I51" s="26">
        <f t="shared" si="4"/>
        <v>0</v>
      </c>
    </row>
    <row r="52" spans="1:9" s="14" customFormat="1" ht="16.5" x14ac:dyDescent="0.2">
      <c r="A52" s="15"/>
      <c r="B52" s="16"/>
      <c r="C52" s="17" t="s">
        <v>49</v>
      </c>
      <c r="D52" s="18">
        <v>12319085.5</v>
      </c>
      <c r="E52" s="18">
        <v>455509.96</v>
      </c>
      <c r="F52" s="18">
        <v>12774595.460000001</v>
      </c>
      <c r="G52" s="18">
        <v>12774595.460000001</v>
      </c>
      <c r="H52" s="18">
        <v>12774595.460000001</v>
      </c>
      <c r="I52" s="18">
        <v>0</v>
      </c>
    </row>
    <row r="53" spans="1:9" s="14" customFormat="1" ht="16.5" x14ac:dyDescent="0.2">
      <c r="A53" s="15"/>
      <c r="B53" s="16"/>
      <c r="C53" s="17" t="s">
        <v>50</v>
      </c>
      <c r="D53" s="18">
        <v>6140402.7999999998</v>
      </c>
      <c r="E53" s="18">
        <v>1683360.16</v>
      </c>
      <c r="F53" s="18">
        <v>7823762.96</v>
      </c>
      <c r="G53" s="18">
        <v>7823762.96</v>
      </c>
      <c r="H53" s="18">
        <v>7823762.96</v>
      </c>
      <c r="I53" s="18">
        <v>0</v>
      </c>
    </row>
    <row r="54" spans="1:9" s="14" customFormat="1" ht="16.5" x14ac:dyDescent="0.2">
      <c r="A54" s="15"/>
      <c r="B54" s="16"/>
      <c r="C54" s="17" t="s">
        <v>51</v>
      </c>
      <c r="D54" s="18">
        <v>4159</v>
      </c>
      <c r="E54" s="18">
        <v>-4159</v>
      </c>
      <c r="F54" s="18">
        <v>0</v>
      </c>
      <c r="G54" s="18">
        <v>0</v>
      </c>
      <c r="H54" s="18">
        <v>0</v>
      </c>
      <c r="I54" s="18">
        <v>0</v>
      </c>
    </row>
    <row r="55" spans="1:9" s="14" customFormat="1" ht="16.5" x14ac:dyDescent="0.2">
      <c r="A55" s="15"/>
      <c r="B55" s="16"/>
      <c r="C55" s="17" t="s">
        <v>52</v>
      </c>
      <c r="D55" s="18">
        <v>447066.09</v>
      </c>
      <c r="E55" s="18">
        <v>5284123.8</v>
      </c>
      <c r="F55" s="18">
        <v>5731189.8899999997</v>
      </c>
      <c r="G55" s="18">
        <v>5731189.8899999997</v>
      </c>
      <c r="H55" s="18">
        <v>5731189.8899999997</v>
      </c>
      <c r="I55" s="18">
        <v>0</v>
      </c>
    </row>
    <row r="56" spans="1:9" s="14" customFormat="1" ht="16.5" x14ac:dyDescent="0.2">
      <c r="A56" s="15"/>
      <c r="B56" s="16"/>
      <c r="C56" s="17" t="s">
        <v>53</v>
      </c>
      <c r="D56" s="18">
        <v>300</v>
      </c>
      <c r="E56" s="18">
        <v>1610940</v>
      </c>
      <c r="F56" s="18">
        <v>1611240</v>
      </c>
      <c r="G56" s="18">
        <v>1611240</v>
      </c>
      <c r="H56" s="18">
        <v>1611240</v>
      </c>
      <c r="I56" s="18">
        <v>0</v>
      </c>
    </row>
    <row r="57" spans="1:9" s="14" customFormat="1" ht="16.5" x14ac:dyDescent="0.2">
      <c r="A57" s="15"/>
      <c r="B57" s="16"/>
      <c r="C57" s="17" t="s">
        <v>54</v>
      </c>
      <c r="D57" s="18">
        <v>8433464.5</v>
      </c>
      <c r="E57" s="18">
        <v>-3561082.03</v>
      </c>
      <c r="F57" s="18">
        <v>4872382.47</v>
      </c>
      <c r="G57" s="18">
        <v>4872382.47</v>
      </c>
      <c r="H57" s="18">
        <v>4872382.47</v>
      </c>
      <c r="I57" s="18">
        <v>0</v>
      </c>
    </row>
    <row r="58" spans="1:9" s="14" customFormat="1" ht="16.5" x14ac:dyDescent="0.2">
      <c r="A58" s="15"/>
      <c r="B58" s="16"/>
      <c r="C58" s="17" t="s">
        <v>55</v>
      </c>
      <c r="D58" s="18">
        <v>100</v>
      </c>
      <c r="E58" s="18">
        <v>-100</v>
      </c>
      <c r="F58" s="18">
        <v>0</v>
      </c>
      <c r="G58" s="18">
        <v>0</v>
      </c>
      <c r="H58" s="18">
        <v>0</v>
      </c>
      <c r="I58" s="18">
        <v>0</v>
      </c>
    </row>
    <row r="59" spans="1:9" s="14" customFormat="1" ht="16.5" x14ac:dyDescent="0.2">
      <c r="A59" s="15"/>
      <c r="B59" s="16"/>
      <c r="C59" s="17" t="s">
        <v>56</v>
      </c>
      <c r="D59" s="18">
        <v>51550</v>
      </c>
      <c r="E59" s="18">
        <v>1948450</v>
      </c>
      <c r="F59" s="18">
        <v>2000000</v>
      </c>
      <c r="G59" s="18">
        <v>2000000</v>
      </c>
      <c r="H59" s="18">
        <v>2000000</v>
      </c>
      <c r="I59" s="18">
        <v>0</v>
      </c>
    </row>
    <row r="60" spans="1:9" s="14" customFormat="1" ht="16.5" x14ac:dyDescent="0.2">
      <c r="A60" s="15"/>
      <c r="B60" s="16"/>
      <c r="C60" s="17" t="s">
        <v>57</v>
      </c>
      <c r="D60" s="18">
        <v>1287810.43</v>
      </c>
      <c r="E60" s="18">
        <v>533756.61</v>
      </c>
      <c r="F60" s="18">
        <v>1821567.04</v>
      </c>
      <c r="G60" s="18">
        <v>1821567.04</v>
      </c>
      <c r="H60" s="18">
        <v>1821567.04</v>
      </c>
      <c r="I60" s="18">
        <v>0</v>
      </c>
    </row>
    <row r="61" spans="1:9" s="24" customFormat="1" ht="7.9" customHeight="1" x14ac:dyDescent="0.2">
      <c r="A61" s="27"/>
      <c r="B61" s="28"/>
      <c r="C61" s="19"/>
      <c r="D61" s="29"/>
      <c r="E61" s="29"/>
      <c r="F61" s="29"/>
      <c r="G61" s="29"/>
      <c r="H61" s="29"/>
      <c r="I61" s="29"/>
    </row>
    <row r="62" spans="1:9" s="14" customFormat="1" ht="16.5" x14ac:dyDescent="0.2">
      <c r="A62" s="12"/>
      <c r="B62" s="23" t="s">
        <v>9</v>
      </c>
      <c r="C62" s="24"/>
      <c r="D62" s="25">
        <f>+D63+D64</f>
        <v>349460858</v>
      </c>
      <c r="E62" s="25">
        <f t="shared" ref="E62:I62" si="5">+E63+E64</f>
        <v>31610497.09</v>
      </c>
      <c r="F62" s="25">
        <f t="shared" si="5"/>
        <v>381071355.08999997</v>
      </c>
      <c r="G62" s="25">
        <f t="shared" si="5"/>
        <v>381071355.08999997</v>
      </c>
      <c r="H62" s="25">
        <f t="shared" si="5"/>
        <v>365475216.58999997</v>
      </c>
      <c r="I62" s="26">
        <f t="shared" si="5"/>
        <v>0</v>
      </c>
    </row>
    <row r="63" spans="1:9" s="14" customFormat="1" ht="16.5" x14ac:dyDescent="0.2">
      <c r="A63" s="15"/>
      <c r="B63" s="16"/>
      <c r="C63" s="17" t="s">
        <v>58</v>
      </c>
      <c r="D63" s="18">
        <v>349460858</v>
      </c>
      <c r="E63" s="18">
        <v>6050002.8899999997</v>
      </c>
      <c r="F63" s="18">
        <v>355510860.88999999</v>
      </c>
      <c r="G63" s="18">
        <v>355510860.88999999</v>
      </c>
      <c r="H63" s="18">
        <v>339914722.38999999</v>
      </c>
      <c r="I63" s="18">
        <v>0</v>
      </c>
    </row>
    <row r="64" spans="1:9" s="14" customFormat="1" ht="16.5" x14ac:dyDescent="0.2">
      <c r="A64" s="15"/>
      <c r="B64" s="16"/>
      <c r="C64" s="17" t="s">
        <v>59</v>
      </c>
      <c r="D64" s="18">
        <v>0</v>
      </c>
      <c r="E64" s="18">
        <v>25560494.199999999</v>
      </c>
      <c r="F64" s="18">
        <v>25560494.199999999</v>
      </c>
      <c r="G64" s="18">
        <v>25560494.199999999</v>
      </c>
      <c r="H64" s="18">
        <v>25560494.199999999</v>
      </c>
      <c r="I64" s="18">
        <v>0</v>
      </c>
    </row>
    <row r="65" spans="1:9" s="24" customFormat="1" ht="7.9" customHeight="1" x14ac:dyDescent="0.2">
      <c r="A65" s="27"/>
      <c r="B65" s="28"/>
      <c r="C65" s="19"/>
      <c r="D65" s="29"/>
      <c r="E65" s="29"/>
      <c r="F65" s="29"/>
      <c r="G65" s="29"/>
      <c r="H65" s="29"/>
      <c r="I65" s="29"/>
    </row>
    <row r="66" spans="1:9" s="14" customFormat="1" ht="16.5" x14ac:dyDescent="0.2">
      <c r="A66" s="12"/>
      <c r="B66" s="23" t="s">
        <v>12</v>
      </c>
      <c r="C66" s="24"/>
      <c r="D66" s="45">
        <v>0</v>
      </c>
      <c r="E66" s="25">
        <v>97203479.180000007</v>
      </c>
      <c r="F66" s="25">
        <v>97203479.180000007</v>
      </c>
      <c r="G66" s="25">
        <v>97203479.180000007</v>
      </c>
      <c r="H66" s="25">
        <v>84816177.180000007</v>
      </c>
      <c r="I66" s="26">
        <v>0</v>
      </c>
    </row>
    <row r="67" spans="1:9" s="14" customFormat="1" ht="16.5" x14ac:dyDescent="0.2">
      <c r="A67" s="15"/>
      <c r="B67" s="16"/>
      <c r="C67" s="17" t="s">
        <v>69</v>
      </c>
      <c r="D67" s="18">
        <v>0</v>
      </c>
      <c r="E67" s="18">
        <v>97203479.180000007</v>
      </c>
      <c r="F67" s="18">
        <v>97203479.180000007</v>
      </c>
      <c r="G67" s="18">
        <v>97203479.180000007</v>
      </c>
      <c r="H67" s="18">
        <v>84816177.180000007</v>
      </c>
      <c r="I67" s="18">
        <v>0</v>
      </c>
    </row>
    <row r="68" spans="1:9" s="24" customFormat="1" ht="7.9" customHeight="1" x14ac:dyDescent="0.2">
      <c r="A68" s="27"/>
      <c r="B68" s="28"/>
      <c r="C68" s="19"/>
      <c r="D68" s="29"/>
      <c r="E68" s="29"/>
      <c r="F68" s="29"/>
      <c r="G68" s="29"/>
      <c r="H68" s="29"/>
      <c r="I68" s="29"/>
    </row>
    <row r="69" spans="1:9" s="14" customFormat="1" ht="16.5" x14ac:dyDescent="0.2">
      <c r="A69" s="12"/>
      <c r="B69" s="23" t="s">
        <v>10</v>
      </c>
      <c r="C69" s="24"/>
      <c r="D69" s="42">
        <f t="shared" ref="D69:I69" si="6">+D70+D71+D72</f>
        <v>11729362780</v>
      </c>
      <c r="E69" s="43">
        <f t="shared" si="6"/>
        <v>-5100278867.0900002</v>
      </c>
      <c r="F69" s="42">
        <f t="shared" si="6"/>
        <v>6629083912.9099998</v>
      </c>
      <c r="G69" s="42">
        <f t="shared" si="6"/>
        <v>6629083912.9099998</v>
      </c>
      <c r="H69" s="42">
        <f t="shared" si="6"/>
        <v>6622291928.6000004</v>
      </c>
      <c r="I69" s="26">
        <f t="shared" si="6"/>
        <v>0</v>
      </c>
    </row>
    <row r="70" spans="1:9" s="14" customFormat="1" ht="16.5" x14ac:dyDescent="0.2">
      <c r="A70" s="15"/>
      <c r="B70" s="16"/>
      <c r="C70" s="17" t="s">
        <v>60</v>
      </c>
      <c r="D70" s="18">
        <v>1646206000</v>
      </c>
      <c r="E70" s="18">
        <v>72326463.019999996</v>
      </c>
      <c r="F70" s="18">
        <v>1718532463.02</v>
      </c>
      <c r="G70" s="18">
        <v>1718532463.02</v>
      </c>
      <c r="H70" s="18">
        <v>1718532463.02</v>
      </c>
      <c r="I70" s="18">
        <v>0</v>
      </c>
    </row>
    <row r="71" spans="1:9" s="14" customFormat="1" ht="16.5" x14ac:dyDescent="0.2">
      <c r="A71" s="15"/>
      <c r="B71" s="16"/>
      <c r="C71" s="17" t="s">
        <v>61</v>
      </c>
      <c r="D71" s="18">
        <v>7758845000</v>
      </c>
      <c r="E71" s="18">
        <v>-6690676352.6000004</v>
      </c>
      <c r="F71" s="18">
        <v>1068168647.4</v>
      </c>
      <c r="G71" s="18">
        <v>1068168647.4</v>
      </c>
      <c r="H71" s="18">
        <v>1068168647.4</v>
      </c>
      <c r="I71" s="18">
        <v>0</v>
      </c>
    </row>
    <row r="72" spans="1:9" s="14" customFormat="1" ht="16.5" x14ac:dyDescent="0.2">
      <c r="A72" s="15"/>
      <c r="B72" s="16"/>
      <c r="C72" s="17" t="s">
        <v>62</v>
      </c>
      <c r="D72" s="18">
        <v>2324311780</v>
      </c>
      <c r="E72" s="18">
        <v>1518071022.49</v>
      </c>
      <c r="F72" s="18">
        <v>3842382802.4899998</v>
      </c>
      <c r="G72" s="18">
        <v>3842382802.4899998</v>
      </c>
      <c r="H72" s="18">
        <v>3835590818.1799998</v>
      </c>
      <c r="I72" s="18">
        <v>0</v>
      </c>
    </row>
    <row r="73" spans="1:9" s="24" customFormat="1" ht="7.9" customHeight="1" x14ac:dyDescent="0.2">
      <c r="A73" s="27"/>
      <c r="B73" s="28"/>
      <c r="C73" s="19"/>
      <c r="D73" s="32"/>
      <c r="E73" s="29"/>
      <c r="F73" s="29"/>
      <c r="G73" s="29"/>
      <c r="H73" s="29"/>
      <c r="I73" s="29"/>
    </row>
    <row r="74" spans="1:9" s="14" customFormat="1" ht="16.5" x14ac:dyDescent="0.2">
      <c r="A74" s="12"/>
      <c r="B74" s="23" t="s">
        <v>11</v>
      </c>
      <c r="C74" s="24"/>
      <c r="D74" s="42">
        <f>+D75+D76</f>
        <v>492358597.23000002</v>
      </c>
      <c r="E74" s="43">
        <f t="shared" ref="E74:I74" si="7">+E75+E76</f>
        <v>-123069829.01000001</v>
      </c>
      <c r="F74" s="42">
        <f t="shared" si="7"/>
        <v>369288768.22000003</v>
      </c>
      <c r="G74" s="42">
        <f t="shared" si="7"/>
        <v>369288768.22000003</v>
      </c>
      <c r="H74" s="42">
        <f t="shared" si="7"/>
        <v>369288768.22000003</v>
      </c>
      <c r="I74" s="26">
        <f t="shared" si="7"/>
        <v>0</v>
      </c>
    </row>
    <row r="75" spans="1:9" s="14" customFormat="1" ht="16.5" x14ac:dyDescent="0.2">
      <c r="A75" s="15"/>
      <c r="B75" s="16"/>
      <c r="C75" s="17" t="s">
        <v>63</v>
      </c>
      <c r="D75" s="18">
        <v>160729605</v>
      </c>
      <c r="E75" s="18">
        <v>-68703788.900000006</v>
      </c>
      <c r="F75" s="18">
        <v>92025816.099999994</v>
      </c>
      <c r="G75" s="18">
        <v>92025816.099999994</v>
      </c>
      <c r="H75" s="18">
        <v>92025816.099999994</v>
      </c>
      <c r="I75" s="18">
        <v>0</v>
      </c>
    </row>
    <row r="76" spans="1:9" s="14" customFormat="1" ht="16.5" x14ac:dyDescent="0.2">
      <c r="A76" s="15"/>
      <c r="B76" s="16"/>
      <c r="C76" s="17" t="s">
        <v>64</v>
      </c>
      <c r="D76" s="18">
        <v>331628992.23000002</v>
      </c>
      <c r="E76" s="18">
        <v>-54366040.109999999</v>
      </c>
      <c r="F76" s="18">
        <v>277262952.12</v>
      </c>
      <c r="G76" s="18">
        <v>277262952.12</v>
      </c>
      <c r="H76" s="18">
        <v>277262952.12</v>
      </c>
      <c r="I76" s="18">
        <v>0</v>
      </c>
    </row>
    <row r="77" spans="1:9" s="36" customFormat="1" ht="7.9" customHeight="1" x14ac:dyDescent="0.2">
      <c r="A77" s="27"/>
      <c r="B77" s="33"/>
      <c r="C77" s="34"/>
      <c r="D77" s="35"/>
      <c r="E77" s="35"/>
      <c r="F77" s="35"/>
      <c r="G77" s="35"/>
      <c r="H77" s="35"/>
      <c r="I77" s="35"/>
    </row>
    <row r="78" spans="1:9" s="19" customFormat="1" ht="19.899999999999999" customHeight="1" x14ac:dyDescent="0.2">
      <c r="A78" s="37"/>
      <c r="B78" s="51" t="s">
        <v>65</v>
      </c>
      <c r="C78" s="52"/>
      <c r="D78" s="8">
        <f>+D74+D69+D66+D62+D51+D43+D32+D21+D12</f>
        <v>17730929000</v>
      </c>
      <c r="E78" s="8">
        <f t="shared" ref="E78:I78" si="8">+E74+E69+E66+E62+E51+E43+E32+E21+E12</f>
        <v>2574979799.8399997</v>
      </c>
      <c r="F78" s="8">
        <f t="shared" si="8"/>
        <v>20305908799.840004</v>
      </c>
      <c r="G78" s="8">
        <f t="shared" si="8"/>
        <v>20305908799.93</v>
      </c>
      <c r="H78" s="8">
        <f t="shared" si="8"/>
        <v>20271133375.120003</v>
      </c>
      <c r="I78" s="44">
        <f t="shared" si="8"/>
        <v>-0.09</v>
      </c>
    </row>
    <row r="79" spans="1:9" s="19" customFormat="1" ht="12.75" x14ac:dyDescent="0.2">
      <c r="A79" s="27"/>
    </row>
  </sheetData>
  <mergeCells count="13">
    <mergeCell ref="B78:C78"/>
    <mergeCell ref="B2:I2"/>
    <mergeCell ref="B3:I3"/>
    <mergeCell ref="B4:I4"/>
    <mergeCell ref="B5:I5"/>
    <mergeCell ref="B8:C10"/>
    <mergeCell ref="D8:H8"/>
    <mergeCell ref="I8:I10"/>
    <mergeCell ref="B6:I6"/>
    <mergeCell ref="D9:D10"/>
    <mergeCell ref="F9:F10"/>
    <mergeCell ref="G9:G10"/>
    <mergeCell ref="H9:H10"/>
  </mergeCells>
  <printOptions horizontalCentered="1"/>
  <pageMargins left="0.39370078740157483" right="0.39370078740157483" top="1.5748031496062993" bottom="0.78740157480314965" header="0.19685039370078741" footer="0.31496062992125984"/>
  <pageSetup paperSize="125" scale="54" orientation="portrait" r:id="rId1"/>
  <headerFooter alignWithMargins="0">
    <oddFooter>&amp;C&amp;"Times New Roman,Normal"&amp;18 91-92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Jose Luis Rivera Hernandez</cp:lastModifiedBy>
  <cp:lastPrinted>2016-04-12T17:33:06Z</cp:lastPrinted>
  <dcterms:created xsi:type="dcterms:W3CDTF">2011-05-11T21:21:11Z</dcterms:created>
  <dcterms:modified xsi:type="dcterms:W3CDTF">2016-04-12T17:33:54Z</dcterms:modified>
</cp:coreProperties>
</file>