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715" activeTab="0"/>
  </bookViews>
  <sheets>
    <sheet name="PROG Y CONV FEDERALES 2013-2019" sheetId="1" r:id="rId1"/>
  </sheets>
  <definedNames>
    <definedName name="_xlnm.Print_Area" localSheetId="0">'PROG Y CONV FEDERALES 2013-2019'!$A$1:$I$169</definedName>
    <definedName name="_xlnm.Print_Titles" localSheetId="0">'PROG Y CONV FEDERALES 2013-2019'!$1:$7</definedName>
  </definedNames>
  <calcPr fullCalcOnLoad="1"/>
</workbook>
</file>

<file path=xl/sharedStrings.xml><?xml version="1.0" encoding="utf-8"?>
<sst xmlns="http://schemas.openxmlformats.org/spreadsheetml/2006/main" count="165" uniqueCount="165">
  <si>
    <t>TOTAL</t>
  </si>
  <si>
    <t>CONCEPTO</t>
  </si>
  <si>
    <t>Subsidio Federal UAN</t>
  </si>
  <si>
    <t>Recuperación Cuotas Alimenticias Reos Federales</t>
  </si>
  <si>
    <t>Recursos FOPREDEN</t>
  </si>
  <si>
    <t>Aportación Federal Mantenimiento Zona Federal Marítimo Terrestre</t>
  </si>
  <si>
    <t>Fideicomiso para la Infraestructura de los Estados (FIES)</t>
  </si>
  <si>
    <t>Seguro Popular</t>
  </si>
  <si>
    <t>Convenio CDI</t>
  </si>
  <si>
    <t>Recursos CECYTEN</t>
  </si>
  <si>
    <t>Convenio Riesgos Sanitarios</t>
  </si>
  <si>
    <t>Convenio 2% Fortalecimiento de las Redes de los Servicios de Salud</t>
  </si>
  <si>
    <t>Convenio 2% CESSA Amatlan de Cañas</t>
  </si>
  <si>
    <t>Convenio Rellenos Sanitarios</t>
  </si>
  <si>
    <t>Convenio AFASPE</t>
  </si>
  <si>
    <t>Programa Nacional de Lectura</t>
  </si>
  <si>
    <t>Programa Habilidades Digitales para Todos</t>
  </si>
  <si>
    <t>Programa Fortalecimiento a la Telesecundaria</t>
  </si>
  <si>
    <t>Programa BECALOS</t>
  </si>
  <si>
    <t>Programa PROFIS</t>
  </si>
  <si>
    <t>Convenio Fondo de Pavimentacion y espacios deportivos</t>
  </si>
  <si>
    <t>Fondo Regional</t>
  </si>
  <si>
    <t>Fondo Metropolitano TEPIC</t>
  </si>
  <si>
    <t>Convenio PEF Sector SALUD</t>
  </si>
  <si>
    <t>Convenio FOROSS</t>
  </si>
  <si>
    <t>Recursos Registro Civil</t>
  </si>
  <si>
    <t>Convenio SEP Federal Apoyo Financiero Extraordinario</t>
  </si>
  <si>
    <t>Convenio SCT</t>
  </si>
  <si>
    <t>Programa de Obra CONALEP</t>
  </si>
  <si>
    <t>Programa de Apoyo al Desarrollo Regional</t>
  </si>
  <si>
    <t>Convenio CNA RURAL</t>
  </si>
  <si>
    <t>Convenio Agua Limpia</t>
  </si>
  <si>
    <t>Convenio Cultura del Agua</t>
  </si>
  <si>
    <t>Convenio Comunidades Saludables</t>
  </si>
  <si>
    <t>Convenio TURISMO</t>
  </si>
  <si>
    <t>Convenio  Program de Infraestructura Educ Media Superior</t>
  </si>
  <si>
    <t>Centro de Atencion Primaria en Adicciones CAPA</t>
  </si>
  <si>
    <t>Convenio SEDECO PROSOFT</t>
  </si>
  <si>
    <t>Convenio Salud CDI</t>
  </si>
  <si>
    <t>Convenio  Program de Infraestructura BASICA</t>
  </si>
  <si>
    <t>Recursos FEIEF</t>
  </si>
  <si>
    <t>Convenio Fortalecimiento de las acciones en salud publica</t>
  </si>
  <si>
    <t>Convenio SISCALIDAD</t>
  </si>
  <si>
    <t>Universidad Intercultural</t>
  </si>
  <si>
    <t>Convenio Apoyo Complementario al FAEB Ramo 11</t>
  </si>
  <si>
    <t>Comision Nacional de Proteccion en salud</t>
  </si>
  <si>
    <t>Convenio COPA regata Mexico</t>
  </si>
  <si>
    <t>Progranas Regionales</t>
  </si>
  <si>
    <t>Fondo Metropolitano Puerto Vallarta</t>
  </si>
  <si>
    <t>Recursos FIEF</t>
  </si>
  <si>
    <t>Fondo de Apoyo a Migrantes</t>
  </si>
  <si>
    <t>Convenio verbenas culturales</t>
  </si>
  <si>
    <t>Convenio CONACULTA</t>
  </si>
  <si>
    <t>Programa PROTAR</t>
  </si>
  <si>
    <t>Convenio de Saneamiento Financiero</t>
  </si>
  <si>
    <t>Convenio 2%  red de ambulancias</t>
  </si>
  <si>
    <t>Fondo  CADENA</t>
  </si>
  <si>
    <t>Fondo de accesibilidad en el transporte publico para personas con discapacidad</t>
  </si>
  <si>
    <t>Convenios CONADE</t>
  </si>
  <si>
    <t>Programa para la Armonizacion Contable</t>
  </si>
  <si>
    <t>Programa de Apoyo para Fortalecer los Servicios de Salud</t>
  </si>
  <si>
    <t>Programa de atención a grupos vulnerables</t>
  </si>
  <si>
    <t>Convenio Mando Policial SPA</t>
  </si>
  <si>
    <t>Programa Prevencion al Delito</t>
  </si>
  <si>
    <t>Programa Centro de Justicia para las Mujeres</t>
  </si>
  <si>
    <t>Convenio PROASP</t>
  </si>
  <si>
    <t>Convenio PROBAPISS</t>
  </si>
  <si>
    <t>Programa escuela segura</t>
  </si>
  <si>
    <t>Programa asesor tecnico pedagogico y para la diversiad lingüística y cultural</t>
  </si>
  <si>
    <t>Programa PREVIOLEM</t>
  </si>
  <si>
    <t>Programa sistema nacional de formacion continua y superacion profesional de maestros en educacion basica en servicio</t>
  </si>
  <si>
    <t>Programa escuela siempre abierta</t>
  </si>
  <si>
    <t>Programa PROMAJOVEN</t>
  </si>
  <si>
    <t>Programa escuela de tiempo completo</t>
  </si>
  <si>
    <t>Programa PRONIM</t>
  </si>
  <si>
    <t>Programa de Fortalecimiento a las acciones asociadas a la educ. indigena</t>
  </si>
  <si>
    <t>Sistema de justicia penal</t>
  </si>
  <si>
    <t>Convenio estimulo a la calidad docente</t>
  </si>
  <si>
    <t>Convenio de apoyo a obras del ICATEN</t>
  </si>
  <si>
    <t xml:space="preserve">Convenio de apoyo a bachilleratos </t>
  </si>
  <si>
    <t>Convenio telebachillerato comunitario</t>
  </si>
  <si>
    <t>Recuperacion de seguros SEPEN</t>
  </si>
  <si>
    <t>Programa rescate de espacios publicos</t>
  </si>
  <si>
    <t>Programa SEDESOL 3X1</t>
  </si>
  <si>
    <t>Recursos COBAEN</t>
  </si>
  <si>
    <t>Recursos ICATEN</t>
  </si>
  <si>
    <t>Convenio Atencion  a la Demanda</t>
  </si>
  <si>
    <t>Programa para la inclusion y la equidad educativa</t>
  </si>
  <si>
    <t>Fondo para fortalecer la autonomia de gestion en planteles de educacion media superior</t>
  </si>
  <si>
    <t>Programa de Fortalecimiento a la calidad en educacion basica</t>
  </si>
  <si>
    <t>Convenio de ampliacion del centro de salud de santa maria del oro</t>
  </si>
  <si>
    <t xml:space="preserve">Fondo de Apoyo para la Población Rural Afectada por las Contingencias Climatológicas (FAPRACC) y PACC </t>
  </si>
  <si>
    <t>Programa Habitat</t>
  </si>
  <si>
    <t>Programa de reubicacion de la poblacion en zonas de riesgo</t>
  </si>
  <si>
    <t>Modernizacion y vinculacion de registros publicos de la propiedad</t>
  </si>
  <si>
    <t>Modernizacion y vinculacion de catastros</t>
  </si>
  <si>
    <t>Contingencias economicas</t>
  </si>
  <si>
    <t>Fondo de infraestructura deportiva municipal</t>
  </si>
  <si>
    <t>Fondo de cultura</t>
  </si>
  <si>
    <t xml:space="preserve">Recursos Proyectos Meza Nayar </t>
  </si>
  <si>
    <t xml:space="preserve">Convenio de apoyo financiero programa impulso a la calidad tecnologica </t>
  </si>
  <si>
    <t>Programa para el Desarrollo Profesional Docente</t>
  </si>
  <si>
    <t>Programa estrategia nacional impulsar la convivencia escolar pacifica con perspectiva de genero</t>
  </si>
  <si>
    <t>Programa Igualdad de Genero</t>
  </si>
  <si>
    <t>Programa de excelencia para abatir el rezago educativo</t>
  </si>
  <si>
    <t>Convenio Semarnat Recolectores</t>
  </si>
  <si>
    <t>Programa Reforma Educativa</t>
  </si>
  <si>
    <t>Convenio Caravanas de la Salud/unidades medicas moviles</t>
  </si>
  <si>
    <t>Convenio Oportunidades/prospera</t>
  </si>
  <si>
    <t>INGRESOS FEDERALES POR PROGRAMAS Y CONVENIOS</t>
  </si>
  <si>
    <t>Servicio de Atencion Medica</t>
  </si>
  <si>
    <t>Convenio Seguro Medico para una Nueva Generacion/Seguro Siglo XXI</t>
  </si>
  <si>
    <t>Programa Fortalecimiento a la Atencion Medica</t>
  </si>
  <si>
    <t>Programa de Apoyo para Proteccion de las personas en estado de necesidad</t>
  </si>
  <si>
    <t>Comunidad DIFerente</t>
  </si>
  <si>
    <t>Infraestructura, rehabilitacion y/o equipamiento de espacios alimentarios</t>
  </si>
  <si>
    <t>Programa de atencion a personas con discapacidad</t>
  </si>
  <si>
    <t>Convenio SUBSEMUN/FORTASEG</t>
  </si>
  <si>
    <t>Fortalecimiento de la Infraestructura Estatal y Municipal</t>
  </si>
  <si>
    <t>Programa Nacional de Ingles</t>
  </si>
  <si>
    <t>Fortalecimiento Financiero  inversion</t>
  </si>
  <si>
    <t>Fortalecimiento Financiero  saneamiento</t>
  </si>
  <si>
    <t>Convenio APAZU/APAUR</t>
  </si>
  <si>
    <t>Recursos Instituto tecnologico de Tepic/PROGRAMA EXPANSION DE LA OFERTA EDUCATIVA</t>
  </si>
  <si>
    <t>Programa de Apoyo a Centros y Organizaciones de Educacion</t>
  </si>
  <si>
    <t>Fondo Concursabel de Inversion en Infraestructura para Centros y Unidades de Formacion de Capacitacion Personal</t>
  </si>
  <si>
    <t>Recursos CENDIS</t>
  </si>
  <si>
    <t>Programa para el fortalecimiento de las escuelas normales publicas (PACTEN)</t>
  </si>
  <si>
    <t>CONVENIO UPES</t>
  </si>
  <si>
    <t>CONVENIO DE APOYO FINANCIERO EXTRAORDINARIO NO REGULARIBLE UAN</t>
  </si>
  <si>
    <t>Hospital de la Mujer</t>
  </si>
  <si>
    <t>PROGRAMA EXPANSION DE LA EDUCACION INICIAL</t>
  </si>
  <si>
    <t>PROGRAMA DE FORTALECIMIENTO DE LA CALIDAD EDUCATIVA (UAN)</t>
  </si>
  <si>
    <t>CONVENIO PRODI</t>
  </si>
  <si>
    <t>SEDERMA (DISTRITO DE RIEGO)</t>
  </si>
  <si>
    <t>SEDERMA (UNIDADES DE RIEGO)</t>
  </si>
  <si>
    <t>Convenio FAM nuevas modalidades</t>
  </si>
  <si>
    <t>PROYECTO PARA DAR CUMPLIMIENTO A LAS MEDIDAS DE SEGURIDAD, JUSTICIA Y PREPARACION DE LA DECLARATORIA DE ALERTA DE VIOLENCIA DE GENERO EN EL ESTADO DE NAYARIT 2018</t>
  </si>
  <si>
    <t>CONAVIM-DIAGNOSTICO</t>
  </si>
  <si>
    <t>CASA DEL EMPRENDEDOR</t>
  </si>
  <si>
    <t>PROYECTOS LOCALES JUVENILES</t>
  </si>
  <si>
    <t>Centro para El Desarrollo de las Mujeres (NMUNAY)</t>
  </si>
  <si>
    <t>EJERCICIOS 2013-2019</t>
  </si>
  <si>
    <t>Programa PTAR</t>
  </si>
  <si>
    <t>PROGRAMA PARA EL DESARROLLO PROFESIONAL DOCENTE  (UAN)</t>
  </si>
  <si>
    <t xml:space="preserve">PROGRAMA PADES </t>
  </si>
  <si>
    <t>PROGRAMA U040 CARRERA DOCENTE EXTRAORDINARIA</t>
  </si>
  <si>
    <t xml:space="preserve">PROGRAMA PADES UNIVESIDAD TECNOLOGICA DE LA COSTA </t>
  </si>
  <si>
    <t>PROGRAMA PIEE (UAN)</t>
  </si>
  <si>
    <t>SUBSIDIO FEDERAL U006 EXTRAORDINARIO</t>
  </si>
  <si>
    <t>PROGRAMA PIEE (UT DE LA SIERRA)</t>
  </si>
  <si>
    <t>PROGRAMA PFCE (UNIVERSIDADES TECNILOGICAS Y POLITECNICAS)</t>
  </si>
  <si>
    <t>PROGRAMA PRODEP (UNIVERSIDADES TECNOLOGICAS)</t>
  </si>
  <si>
    <t>UNIVERSIDAD POLITECNICA, SUBSIDIOS PARA ORGANISMOS DESCENTRALIZADOS ESTATALES (U006)</t>
  </si>
  <si>
    <t>UNIVERSIDADES TECNOLOGICAS, SUBSIDIOS PARA ORGANISMOS DESCENTRALIZADOS ESTATALES (U006)</t>
  </si>
  <si>
    <t>BUSQUEDA DE PERSONAS DESAPARECIDOS</t>
  </si>
  <si>
    <t>TEMPORAL TECNIFICADO</t>
  </si>
  <si>
    <t>ATENCION PRIORITARIA</t>
  </si>
  <si>
    <t>PROGRAMA PREVENCION Y TRATAMIENTO DE LAS ADICCIONES</t>
  </si>
  <si>
    <t>ACUERDO E.V35/0618 (RED DE AMBULANCIAS)</t>
  </si>
  <si>
    <t>U013 ATENCION A MEDICAMENTOS</t>
  </si>
  <si>
    <t>PREVENCION Y ATENCION DEL EMBARAZO INFANTIL Y ADOLESCENTES EN LOS CINCO MUNICIPIOS-INMUNAY</t>
  </si>
  <si>
    <t>ACCIONES PARA TRANSVERSALIZAR LA PERSPECTIVA DE GENERO EN NAYARIT-INMUNAY</t>
  </si>
  <si>
    <t>TERRITORIO JOVEN</t>
  </si>
  <si>
    <t>SUBSIDIO U008 PROGRAMAS JOVENES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</si>
</sst>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mmmm\ d\,\ \y\y\y\y"/>
    <numFmt numFmtId="181" formatCode="mmmm\-\y\y"/>
    <numFmt numFmtId="182" formatCode="#,##0.00_ ;[Red]\-#,##0.00\ "/>
    <numFmt numFmtId="183" formatCode="0.00_ ;[Red]\-0.00\ "/>
    <numFmt numFmtId="184" formatCode="dd/mm/yyyy;@"/>
    <numFmt numFmtId="185" formatCode="_-[$€-2]* #,##0.00_-;\-[$€-2]* #,##0.00_-;_-[$€-2]* &quot;-&quot;??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85" fontId="0" fillId="0" borderId="0" applyFon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2" fillId="0" borderId="10" xfId="48" applyFont="1" applyBorder="1" applyAlignment="1">
      <alignment vertical="center"/>
    </xf>
    <xf numFmtId="179" fontId="2" fillId="0" borderId="10" xfId="48" applyFont="1" applyFill="1" applyBorder="1" applyAlignment="1">
      <alignment vertical="center"/>
    </xf>
    <xf numFmtId="179" fontId="2" fillId="0" borderId="11" xfId="48" applyFont="1" applyFill="1" applyBorder="1" applyAlignment="1">
      <alignment vertical="center"/>
    </xf>
    <xf numFmtId="179" fontId="2" fillId="0" borderId="11" xfId="48" applyFont="1" applyBorder="1" applyAlignment="1">
      <alignment vertical="center"/>
    </xf>
    <xf numFmtId="179" fontId="2" fillId="33" borderId="10" xfId="48" applyFont="1" applyFill="1" applyBorder="1" applyAlignment="1">
      <alignment vertical="center"/>
    </xf>
    <xf numFmtId="179" fontId="2" fillId="33" borderId="11" xfId="48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center"/>
    </xf>
    <xf numFmtId="179" fontId="1" fillId="34" borderId="15" xfId="48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179" fontId="2" fillId="0" borderId="16" xfId="48" applyFont="1" applyFill="1" applyBorder="1" applyAlignment="1">
      <alignment vertical="center"/>
    </xf>
    <xf numFmtId="179" fontId="2" fillId="0" borderId="16" xfId="48" applyFont="1" applyBorder="1" applyAlignment="1">
      <alignment vertical="center"/>
    </xf>
    <xf numFmtId="179" fontId="2" fillId="33" borderId="16" xfId="48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Porcentaje 2 2" xfId="57"/>
    <cellStyle name="Porcentual 2" xfId="58"/>
    <cellStyle name="Porcentual 3" xfId="59"/>
    <cellStyle name="Porcentual 4" xfId="60"/>
    <cellStyle name="Porcentual 5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2828925</xdr:colOff>
      <xdr:row>4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809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76200</xdr:rowOff>
    </xdr:from>
    <xdr:to>
      <xdr:col>8</xdr:col>
      <xdr:colOff>962025</xdr:colOff>
      <xdr:row>4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11175" y="76200"/>
          <a:ext cx="1866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69"/>
  <sheetViews>
    <sheetView tabSelected="1" view="pageBreakPreview" zoomScale="85" zoomScaleSheetLayoutView="85" zoomScalePageLayoutView="0" workbookViewId="0" topLeftCell="A135">
      <selection activeCell="G140" sqref="G140"/>
    </sheetView>
  </sheetViews>
  <sheetFormatPr defaultColWidth="11.421875" defaultRowHeight="12.75"/>
  <cols>
    <col min="1" max="1" width="2.28125" style="1" customWidth="1"/>
    <col min="2" max="2" width="97.140625" style="1" customWidth="1"/>
    <col min="3" max="9" width="18.7109375" style="1" customWidth="1"/>
    <col min="10" max="16384" width="11.421875" style="1" customWidth="1"/>
  </cols>
  <sheetData>
    <row r="1" ht="12"/>
    <row r="2" ht="12"/>
    <row r="3" spans="2:9" ht="18">
      <c r="B3" s="24" t="s">
        <v>109</v>
      </c>
      <c r="C3" s="24"/>
      <c r="D3" s="24"/>
      <c r="E3" s="24"/>
      <c r="F3" s="24"/>
      <c r="G3" s="24"/>
      <c r="H3" s="24"/>
      <c r="I3" s="24"/>
    </row>
    <row r="4" spans="2:9" ht="21" customHeight="1">
      <c r="B4" s="23" t="s">
        <v>142</v>
      </c>
      <c r="C4" s="23"/>
      <c r="D4" s="23"/>
      <c r="E4" s="23"/>
      <c r="F4" s="23"/>
      <c r="G4" s="23"/>
      <c r="H4" s="23"/>
      <c r="I4" s="23"/>
    </row>
    <row r="5" ht="12.75" thickBot="1"/>
    <row r="6" spans="2:9" ht="12.75" customHeight="1">
      <c r="B6" s="10"/>
      <c r="C6" s="20"/>
      <c r="D6" s="21"/>
      <c r="E6" s="21"/>
      <c r="F6" s="21"/>
      <c r="G6" s="21"/>
      <c r="H6" s="21"/>
      <c r="I6" s="22"/>
    </row>
    <row r="7" spans="2:9" ht="34.5" customHeight="1">
      <c r="B7" s="11" t="s">
        <v>1</v>
      </c>
      <c r="C7" s="12">
        <v>2013</v>
      </c>
      <c r="D7" s="12">
        <v>2014</v>
      </c>
      <c r="E7" s="12">
        <v>2015</v>
      </c>
      <c r="F7" s="12">
        <v>2016</v>
      </c>
      <c r="G7" s="12">
        <v>2017</v>
      </c>
      <c r="H7" s="16">
        <v>2018</v>
      </c>
      <c r="I7" s="13">
        <v>2019</v>
      </c>
    </row>
    <row r="8" spans="2:9" ht="19.5" customHeight="1">
      <c r="B8" s="25" t="s">
        <v>30</v>
      </c>
      <c r="C8" s="4">
        <v>66521188</v>
      </c>
      <c r="D8" s="5">
        <v>76550033.45</v>
      </c>
      <c r="E8" s="5">
        <v>55831312.8</v>
      </c>
      <c r="F8" s="5">
        <v>102676778.64</v>
      </c>
      <c r="G8" s="5">
        <v>21660506</v>
      </c>
      <c r="H8" s="17">
        <v>25582936.26</v>
      </c>
      <c r="I8" s="6">
        <v>18400491.23</v>
      </c>
    </row>
    <row r="9" spans="2:9" ht="19.5" customHeight="1">
      <c r="B9" s="25" t="s">
        <v>31</v>
      </c>
      <c r="C9" s="4">
        <v>2121126</v>
      </c>
      <c r="D9" s="5">
        <v>1192500</v>
      </c>
      <c r="E9" s="5">
        <v>1738701</v>
      </c>
      <c r="F9" s="5">
        <v>3853643.22</v>
      </c>
      <c r="G9" s="5">
        <v>547949</v>
      </c>
      <c r="H9" s="17">
        <v>605358</v>
      </c>
      <c r="I9" s="6">
        <v>582227</v>
      </c>
    </row>
    <row r="10" spans="2:9" ht="19.5" customHeight="1">
      <c r="B10" s="25" t="s">
        <v>122</v>
      </c>
      <c r="C10" s="4">
        <v>74692425</v>
      </c>
      <c r="D10" s="5">
        <v>64797005.39</v>
      </c>
      <c r="E10" s="5">
        <v>70868437</v>
      </c>
      <c r="F10" s="5">
        <v>90240383.14</v>
      </c>
      <c r="G10" s="5">
        <v>10870999.34</v>
      </c>
      <c r="H10" s="17">
        <v>43657254.45</v>
      </c>
      <c r="I10" s="6">
        <v>62751743.96</v>
      </c>
    </row>
    <row r="11" spans="2:10" ht="19.5" customHeight="1">
      <c r="B11" s="25" t="s">
        <v>32</v>
      </c>
      <c r="C11" s="4">
        <v>500000</v>
      </c>
      <c r="D11" s="5">
        <v>500000</v>
      </c>
      <c r="E11" s="5">
        <v>500000</v>
      </c>
      <c r="F11" s="5">
        <v>600000</v>
      </c>
      <c r="G11" s="5">
        <v>600000</v>
      </c>
      <c r="H11" s="17">
        <v>800000</v>
      </c>
      <c r="I11" s="6">
        <v>600000</v>
      </c>
      <c r="J11" s="3"/>
    </row>
    <row r="12" spans="2:10" ht="19.5" customHeight="1">
      <c r="B12" s="25" t="s">
        <v>133</v>
      </c>
      <c r="C12" s="4">
        <v>0</v>
      </c>
      <c r="D12" s="5">
        <v>0</v>
      </c>
      <c r="E12" s="5">
        <v>0</v>
      </c>
      <c r="F12" s="5">
        <v>0</v>
      </c>
      <c r="G12" s="5">
        <v>0</v>
      </c>
      <c r="H12" s="17">
        <v>2260740</v>
      </c>
      <c r="I12" s="6">
        <v>4943775</v>
      </c>
      <c r="J12" s="3"/>
    </row>
    <row r="13" spans="2:9" ht="19.5" customHeight="1">
      <c r="B13" s="25" t="s">
        <v>53</v>
      </c>
      <c r="C13" s="4">
        <v>119074149.82</v>
      </c>
      <c r="D13" s="4">
        <v>83876420.36</v>
      </c>
      <c r="E13" s="4">
        <v>29212355.8</v>
      </c>
      <c r="F13" s="4">
        <v>14700840.01</v>
      </c>
      <c r="G13" s="4">
        <v>0</v>
      </c>
      <c r="H13" s="18">
        <v>4530970</v>
      </c>
      <c r="I13" s="7">
        <v>0</v>
      </c>
    </row>
    <row r="14" spans="2:9" ht="19.5" customHeight="1">
      <c r="B14" s="25" t="s">
        <v>143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18">
        <v>0</v>
      </c>
      <c r="I14" s="7">
        <v>4542543.3</v>
      </c>
    </row>
    <row r="15" spans="2:9" ht="19.5" customHeight="1">
      <c r="B15" s="25" t="s">
        <v>34</v>
      </c>
      <c r="C15" s="4">
        <v>27000000</v>
      </c>
      <c r="D15" s="5">
        <v>24000000</v>
      </c>
      <c r="E15" s="5">
        <f>18000000+5000000</f>
        <v>23000000</v>
      </c>
      <c r="F15" s="5">
        <v>25000000</v>
      </c>
      <c r="G15" s="5">
        <v>1522351.25</v>
      </c>
      <c r="H15" s="17">
        <v>28336555.81</v>
      </c>
      <c r="I15" s="6">
        <v>0</v>
      </c>
    </row>
    <row r="16" spans="2:9" ht="19.5" customHeight="1">
      <c r="B16" s="25" t="s">
        <v>46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8">
        <v>0</v>
      </c>
      <c r="I16" s="7">
        <v>0</v>
      </c>
    </row>
    <row r="17" spans="2:9" ht="19.5" customHeight="1">
      <c r="B17" s="25" t="s">
        <v>2</v>
      </c>
      <c r="C17" s="4">
        <v>1139229387.51</v>
      </c>
      <c r="D17" s="5">
        <v>1194711810</v>
      </c>
      <c r="E17" s="5">
        <v>1400873588</v>
      </c>
      <c r="F17" s="5">
        <v>1408213239.49</v>
      </c>
      <c r="G17" s="5">
        <v>1411509333</v>
      </c>
      <c r="H17" s="17">
        <v>1593238305</v>
      </c>
      <c r="I17" s="6">
        <v>1475684963</v>
      </c>
    </row>
    <row r="18" spans="2:9" ht="19.5" customHeight="1">
      <c r="B18" s="25" t="s">
        <v>144</v>
      </c>
      <c r="C18" s="4">
        <v>0</v>
      </c>
      <c r="D18" s="5">
        <v>0</v>
      </c>
      <c r="E18" s="5">
        <v>0</v>
      </c>
      <c r="F18" s="5">
        <v>0</v>
      </c>
      <c r="G18" s="5">
        <v>9857477</v>
      </c>
      <c r="H18" s="17">
        <v>5564408</v>
      </c>
      <c r="I18" s="6">
        <v>5933695</v>
      </c>
    </row>
    <row r="19" spans="2:9" ht="19.5" customHeight="1">
      <c r="B19" s="25" t="s">
        <v>132</v>
      </c>
      <c r="C19" s="4">
        <v>0</v>
      </c>
      <c r="D19" s="5">
        <v>0</v>
      </c>
      <c r="E19" s="5">
        <v>0</v>
      </c>
      <c r="F19" s="5">
        <v>0</v>
      </c>
      <c r="G19" s="5">
        <v>0</v>
      </c>
      <c r="H19" s="17">
        <v>13735003</v>
      </c>
      <c r="I19" s="6">
        <v>8937571</v>
      </c>
    </row>
    <row r="20" spans="2:9" ht="19.5" customHeight="1">
      <c r="B20" s="25" t="s">
        <v>128</v>
      </c>
      <c r="C20" s="4">
        <v>0</v>
      </c>
      <c r="D20" s="5">
        <v>0</v>
      </c>
      <c r="E20" s="5">
        <v>0</v>
      </c>
      <c r="F20" s="5">
        <v>0</v>
      </c>
      <c r="G20" s="5">
        <v>29264186</v>
      </c>
      <c r="H20" s="17">
        <v>37169613</v>
      </c>
      <c r="I20" s="6">
        <v>0</v>
      </c>
    </row>
    <row r="21" spans="2:9" ht="19.5" customHeight="1">
      <c r="B21" s="25" t="s">
        <v>146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17">
        <v>6450860</v>
      </c>
      <c r="I21" s="6">
        <v>2884839</v>
      </c>
    </row>
    <row r="22" spans="2:9" ht="19.5" customHeight="1">
      <c r="B22" s="25" t="s">
        <v>145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17">
        <v>436204.7</v>
      </c>
      <c r="I22" s="6">
        <v>1127925</v>
      </c>
    </row>
    <row r="23" spans="2:9" ht="19.5" customHeight="1">
      <c r="B23" s="25" t="s">
        <v>147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17">
        <v>348000</v>
      </c>
      <c r="I23" s="6">
        <v>0</v>
      </c>
    </row>
    <row r="24" spans="2:9" ht="19.5" customHeight="1">
      <c r="B24" s="25" t="s">
        <v>129</v>
      </c>
      <c r="C24" s="4">
        <v>0</v>
      </c>
      <c r="D24" s="5">
        <v>0</v>
      </c>
      <c r="E24" s="5">
        <v>0</v>
      </c>
      <c r="F24" s="5">
        <v>0</v>
      </c>
      <c r="G24" s="5">
        <v>1000000</v>
      </c>
      <c r="H24" s="17">
        <v>0</v>
      </c>
      <c r="I24" s="6">
        <v>0</v>
      </c>
    </row>
    <row r="25" spans="2:9" ht="19.5" customHeight="1">
      <c r="B25" s="25" t="s">
        <v>150</v>
      </c>
      <c r="C25" s="4">
        <v>0</v>
      </c>
      <c r="D25" s="5">
        <v>0</v>
      </c>
      <c r="E25" s="5">
        <v>0</v>
      </c>
      <c r="F25" s="5">
        <v>0</v>
      </c>
      <c r="G25" s="5">
        <v>0</v>
      </c>
      <c r="H25" s="17">
        <v>0</v>
      </c>
      <c r="I25" s="6">
        <v>1342139.89</v>
      </c>
    </row>
    <row r="26" spans="2:9" ht="19.5" customHeight="1">
      <c r="B26" s="25" t="s">
        <v>151</v>
      </c>
      <c r="C26" s="4">
        <v>0</v>
      </c>
      <c r="D26" s="5">
        <v>0</v>
      </c>
      <c r="E26" s="5">
        <v>0</v>
      </c>
      <c r="F26" s="5">
        <v>0</v>
      </c>
      <c r="G26" s="5">
        <v>0</v>
      </c>
      <c r="H26" s="17">
        <v>0</v>
      </c>
      <c r="I26" s="6">
        <v>1835206</v>
      </c>
    </row>
    <row r="27" spans="2:9" ht="19.5" customHeight="1">
      <c r="B27" s="25" t="s">
        <v>152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17">
        <v>0</v>
      </c>
      <c r="I27" s="6">
        <v>318000</v>
      </c>
    </row>
    <row r="28" spans="2:9" ht="19.5" customHeight="1">
      <c r="B28" s="25" t="s">
        <v>153</v>
      </c>
      <c r="C28" s="4">
        <v>0</v>
      </c>
      <c r="D28" s="5">
        <v>0</v>
      </c>
      <c r="E28" s="5">
        <v>0</v>
      </c>
      <c r="F28" s="5">
        <v>0</v>
      </c>
      <c r="G28" s="5">
        <v>0</v>
      </c>
      <c r="H28" s="17">
        <v>0</v>
      </c>
      <c r="I28" s="6">
        <v>3368059.94</v>
      </c>
    </row>
    <row r="29" spans="2:9" ht="19.5" customHeight="1">
      <c r="B29" s="25" t="s">
        <v>154</v>
      </c>
      <c r="C29" s="4">
        <v>0</v>
      </c>
      <c r="D29" s="5">
        <v>0</v>
      </c>
      <c r="E29" s="5">
        <v>0</v>
      </c>
      <c r="F29" s="5">
        <v>0</v>
      </c>
      <c r="G29" s="5">
        <v>0</v>
      </c>
      <c r="H29" s="17">
        <v>0</v>
      </c>
      <c r="I29" s="6">
        <v>117551711</v>
      </c>
    </row>
    <row r="30" spans="2:9" ht="19.5" customHeight="1">
      <c r="B30" s="25" t="s">
        <v>43</v>
      </c>
      <c r="C30" s="4">
        <v>0</v>
      </c>
      <c r="D30" s="5">
        <v>2668000</v>
      </c>
      <c r="E30" s="5">
        <v>0</v>
      </c>
      <c r="F30" s="5">
        <v>0</v>
      </c>
      <c r="G30" s="5">
        <v>0</v>
      </c>
      <c r="H30" s="17">
        <v>0</v>
      </c>
      <c r="I30" s="6">
        <v>0</v>
      </c>
    </row>
    <row r="31" spans="2:9" ht="19.5" customHeight="1">
      <c r="B31" s="25" t="s">
        <v>149</v>
      </c>
      <c r="C31" s="4">
        <v>0</v>
      </c>
      <c r="D31" s="5">
        <v>0</v>
      </c>
      <c r="E31" s="5">
        <v>0</v>
      </c>
      <c r="F31" s="5">
        <v>0</v>
      </c>
      <c r="G31" s="5">
        <v>0</v>
      </c>
      <c r="H31" s="17">
        <v>0</v>
      </c>
      <c r="I31" s="6">
        <v>250000000</v>
      </c>
    </row>
    <row r="32" spans="2:9" ht="19.5" customHeight="1">
      <c r="B32" s="25" t="s">
        <v>148</v>
      </c>
      <c r="C32" s="4">
        <v>0</v>
      </c>
      <c r="D32" s="5">
        <v>0</v>
      </c>
      <c r="E32" s="5">
        <v>0</v>
      </c>
      <c r="F32" s="5">
        <v>0</v>
      </c>
      <c r="G32" s="5">
        <v>0</v>
      </c>
      <c r="H32" s="17">
        <v>0</v>
      </c>
      <c r="I32" s="6">
        <v>814045</v>
      </c>
    </row>
    <row r="33" spans="2:9" ht="19.5" customHeight="1">
      <c r="B33" s="25" t="s">
        <v>84</v>
      </c>
      <c r="C33" s="4">
        <v>12114158.6</v>
      </c>
      <c r="D33" s="5">
        <v>16819901.96</v>
      </c>
      <c r="E33" s="5">
        <v>68677212.26</v>
      </c>
      <c r="F33" s="5">
        <v>54795297.4</v>
      </c>
      <c r="G33" s="5">
        <v>38712720</v>
      </c>
      <c r="H33" s="17">
        <v>43600481.92</v>
      </c>
      <c r="I33" s="6">
        <v>45155997.94</v>
      </c>
    </row>
    <row r="34" spans="2:9" ht="19.5" customHeight="1">
      <c r="B34" s="25" t="s">
        <v>85</v>
      </c>
      <c r="C34" s="4">
        <v>30175851.48</v>
      </c>
      <c r="D34" s="5">
        <v>38980280.4</v>
      </c>
      <c r="E34" s="5">
        <v>37018799.75</v>
      </c>
      <c r="F34" s="5">
        <v>40711006.21</v>
      </c>
      <c r="G34" s="5">
        <v>41719778.93</v>
      </c>
      <c r="H34" s="17">
        <v>31877650.22</v>
      </c>
      <c r="I34" s="6">
        <v>31754944.930000007</v>
      </c>
    </row>
    <row r="35" spans="2:9" ht="19.5" customHeight="1">
      <c r="B35" s="25" t="s">
        <v>9</v>
      </c>
      <c r="C35" s="4">
        <v>110408731.45</v>
      </c>
      <c r="D35" s="5">
        <v>112686364.01</v>
      </c>
      <c r="E35" s="5">
        <v>119427460.99</v>
      </c>
      <c r="F35" s="5">
        <v>112951691.78</v>
      </c>
      <c r="G35" s="5">
        <v>114397235.89</v>
      </c>
      <c r="H35" s="17">
        <v>115322471.86</v>
      </c>
      <c r="I35" s="6">
        <v>124406647.8</v>
      </c>
    </row>
    <row r="36" spans="2:9" ht="19.5" customHeight="1">
      <c r="B36" s="25" t="s">
        <v>44</v>
      </c>
      <c r="C36" s="4">
        <v>36400000</v>
      </c>
      <c r="D36" s="4">
        <v>0</v>
      </c>
      <c r="E36" s="4">
        <v>0</v>
      </c>
      <c r="F36" s="4">
        <v>0</v>
      </c>
      <c r="G36" s="4">
        <v>0</v>
      </c>
      <c r="H36" s="18">
        <v>0</v>
      </c>
      <c r="I36" s="7">
        <v>0</v>
      </c>
    </row>
    <row r="37" spans="2:9" ht="19.5" customHeight="1">
      <c r="B37" s="25" t="s">
        <v>35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18">
        <v>0</v>
      </c>
      <c r="I37" s="7">
        <v>0</v>
      </c>
    </row>
    <row r="38" spans="2:9" ht="19.5" customHeight="1">
      <c r="B38" s="25" t="s">
        <v>79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18">
        <v>0</v>
      </c>
      <c r="I38" s="7">
        <v>0</v>
      </c>
    </row>
    <row r="39" spans="2:9" ht="19.5" customHeight="1">
      <c r="B39" s="25" t="s">
        <v>39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8">
        <v>0</v>
      </c>
      <c r="I39" s="7">
        <v>0</v>
      </c>
    </row>
    <row r="40" spans="2:9" ht="19.5" customHeight="1">
      <c r="B40" s="25" t="s">
        <v>15</v>
      </c>
      <c r="C40" s="4">
        <v>368557</v>
      </c>
      <c r="D40" s="4">
        <v>0</v>
      </c>
      <c r="E40" s="4">
        <v>0</v>
      </c>
      <c r="F40" s="4">
        <v>0</v>
      </c>
      <c r="G40" s="4">
        <v>0</v>
      </c>
      <c r="H40" s="18">
        <v>0</v>
      </c>
      <c r="I40" s="7">
        <v>0</v>
      </c>
    </row>
    <row r="41" spans="2:9" ht="19.5" customHeight="1">
      <c r="B41" s="25" t="s">
        <v>16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18">
        <v>0</v>
      </c>
      <c r="I41" s="7">
        <v>0</v>
      </c>
    </row>
    <row r="42" spans="2:9" ht="19.5" customHeight="1">
      <c r="B42" s="25" t="s">
        <v>17</v>
      </c>
      <c r="C42" s="4">
        <v>1814574.79</v>
      </c>
      <c r="D42" s="4">
        <v>0</v>
      </c>
      <c r="E42" s="4">
        <v>0</v>
      </c>
      <c r="F42" s="4">
        <v>0</v>
      </c>
      <c r="G42" s="4">
        <v>0</v>
      </c>
      <c r="H42" s="18">
        <v>0</v>
      </c>
      <c r="I42" s="7">
        <v>0</v>
      </c>
    </row>
    <row r="43" spans="2:9" ht="19.5" customHeight="1">
      <c r="B43" s="25" t="s">
        <v>18</v>
      </c>
      <c r="C43" s="4">
        <v>1281800</v>
      </c>
      <c r="D43" s="5">
        <v>1896000</v>
      </c>
      <c r="E43" s="5">
        <v>664080</v>
      </c>
      <c r="F43" s="5">
        <v>0</v>
      </c>
      <c r="G43" s="5">
        <v>0</v>
      </c>
      <c r="H43" s="17">
        <v>0</v>
      </c>
      <c r="I43" s="6">
        <v>0</v>
      </c>
    </row>
    <row r="44" spans="2:9" ht="19.5" customHeight="1">
      <c r="B44" s="25" t="s">
        <v>123</v>
      </c>
      <c r="C44" s="4">
        <v>34764595</v>
      </c>
      <c r="D44" s="4">
        <f>6000000+28500000+8514500</f>
        <v>43014500</v>
      </c>
      <c r="E44" s="4">
        <v>0</v>
      </c>
      <c r="F44" s="4">
        <v>18594500</v>
      </c>
      <c r="G44" s="4">
        <v>0</v>
      </c>
      <c r="H44" s="18">
        <v>0</v>
      </c>
      <c r="I44" s="7">
        <v>0</v>
      </c>
    </row>
    <row r="45" spans="2:9" ht="19.5" customHeight="1">
      <c r="B45" s="25" t="s">
        <v>125</v>
      </c>
      <c r="C45" s="4"/>
      <c r="D45" s="4"/>
      <c r="E45" s="4"/>
      <c r="F45" s="4">
        <v>4185000</v>
      </c>
      <c r="G45" s="4">
        <v>0</v>
      </c>
      <c r="H45" s="18">
        <v>0</v>
      </c>
      <c r="I45" s="7">
        <v>0</v>
      </c>
    </row>
    <row r="46" spans="2:9" ht="19.5" customHeight="1">
      <c r="B46" s="25" t="s">
        <v>100</v>
      </c>
      <c r="C46" s="4">
        <v>0</v>
      </c>
      <c r="D46" s="4">
        <v>0</v>
      </c>
      <c r="E46" s="4">
        <v>51748730</v>
      </c>
      <c r="F46" s="4">
        <v>0</v>
      </c>
      <c r="G46" s="4">
        <v>0</v>
      </c>
      <c r="H46" s="18">
        <v>0</v>
      </c>
      <c r="I46" s="7">
        <v>0</v>
      </c>
    </row>
    <row r="47" spans="2:9" ht="19.5" customHeight="1">
      <c r="B47" s="25" t="s">
        <v>126</v>
      </c>
      <c r="C47" s="4">
        <v>63000000</v>
      </c>
      <c r="D47" s="5">
        <v>70000000</v>
      </c>
      <c r="E47" s="5">
        <v>75000000</v>
      </c>
      <c r="F47" s="5">
        <v>65000000</v>
      </c>
      <c r="G47" s="5">
        <v>65000000</v>
      </c>
      <c r="H47" s="17">
        <v>0</v>
      </c>
      <c r="I47" s="6">
        <v>0</v>
      </c>
    </row>
    <row r="48" spans="2:9" ht="19.5" customHeight="1">
      <c r="B48" s="25" t="s">
        <v>124</v>
      </c>
      <c r="C48" s="4"/>
      <c r="D48" s="5"/>
      <c r="E48" s="5"/>
      <c r="F48" s="5">
        <v>116000000</v>
      </c>
      <c r="G48" s="5">
        <v>0</v>
      </c>
      <c r="H48" s="17">
        <v>450000000</v>
      </c>
      <c r="I48" s="6">
        <v>502049670.45</v>
      </c>
    </row>
    <row r="49" spans="2:9" ht="19.5" customHeight="1">
      <c r="B49" s="25" t="s">
        <v>28</v>
      </c>
      <c r="C49" s="4">
        <v>1566391</v>
      </c>
      <c r="D49" s="4"/>
      <c r="E49" s="4">
        <v>0</v>
      </c>
      <c r="F49" s="4">
        <v>0</v>
      </c>
      <c r="G49" s="4">
        <v>0</v>
      </c>
      <c r="H49" s="18">
        <v>0</v>
      </c>
      <c r="I49" s="7">
        <v>0</v>
      </c>
    </row>
    <row r="50" spans="2:9" ht="19.5" customHeight="1">
      <c r="B50" s="25" t="s">
        <v>99</v>
      </c>
      <c r="C50" s="4">
        <v>4259219</v>
      </c>
      <c r="D50" s="4">
        <v>4397098.97</v>
      </c>
      <c r="E50" s="4">
        <v>5041149.06</v>
      </c>
      <c r="F50" s="4">
        <v>4312147.42</v>
      </c>
      <c r="G50" s="4">
        <v>4189044</v>
      </c>
      <c r="H50" s="18">
        <v>4768880.5</v>
      </c>
      <c r="I50" s="7">
        <v>5061330.97</v>
      </c>
    </row>
    <row r="51" spans="2:9" ht="19.5" customHeight="1">
      <c r="B51" s="25" t="s">
        <v>51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18"/>
      <c r="I51" s="7">
        <v>0</v>
      </c>
    </row>
    <row r="52" spans="2:9" ht="19.5" customHeight="1">
      <c r="B52" s="25" t="s">
        <v>52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18"/>
      <c r="I52" s="7">
        <v>0</v>
      </c>
    </row>
    <row r="53" spans="2:9" ht="19.5" customHeight="1">
      <c r="B53" s="25" t="s">
        <v>58</v>
      </c>
      <c r="C53" s="4">
        <f>3100000+4400000+4800000+4497608.45+1000000+1300000+3500000+13299996.38+1500000+6500000</f>
        <v>43897604.83</v>
      </c>
      <c r="D53" s="4">
        <v>0</v>
      </c>
      <c r="E53" s="4">
        <f>3948060.71+15000000+2772678.78</f>
        <v>21720739.490000002</v>
      </c>
      <c r="F53" s="4">
        <v>50000000</v>
      </c>
      <c r="G53" s="4">
        <v>0</v>
      </c>
      <c r="H53" s="18">
        <v>36218000</v>
      </c>
      <c r="I53" s="7">
        <v>10634000</v>
      </c>
    </row>
    <row r="54" spans="2:9" ht="19.5" customHeight="1">
      <c r="B54" s="25" t="s">
        <v>67</v>
      </c>
      <c r="C54" s="4">
        <v>5133544</v>
      </c>
      <c r="D54" s="4">
        <v>3670107</v>
      </c>
      <c r="E54" s="4">
        <v>2004985.88</v>
      </c>
      <c r="F54" s="4">
        <v>0</v>
      </c>
      <c r="G54" s="4">
        <v>0</v>
      </c>
      <c r="H54" s="18">
        <v>0</v>
      </c>
      <c r="I54" s="7">
        <v>0</v>
      </c>
    </row>
    <row r="55" spans="2:9" ht="19.5" customHeight="1">
      <c r="B55" s="25" t="s">
        <v>66</v>
      </c>
      <c r="C55" s="4">
        <v>2997150</v>
      </c>
      <c r="D55" s="4">
        <v>3171147</v>
      </c>
      <c r="E55" s="4">
        <v>3214095.5</v>
      </c>
      <c r="F55" s="4">
        <v>3084480</v>
      </c>
      <c r="G55" s="4">
        <v>2383500</v>
      </c>
      <c r="H55" s="18">
        <v>1749720</v>
      </c>
      <c r="I55" s="7">
        <v>0</v>
      </c>
    </row>
    <row r="56" spans="2:9" ht="19.5" customHeight="1">
      <c r="B56" s="25" t="s">
        <v>68</v>
      </c>
      <c r="C56" s="4">
        <v>2763640.58</v>
      </c>
      <c r="D56" s="4">
        <v>0</v>
      </c>
      <c r="E56" s="4">
        <v>6458760</v>
      </c>
      <c r="F56" s="4">
        <v>221760</v>
      </c>
      <c r="G56" s="4">
        <v>0</v>
      </c>
      <c r="H56" s="18">
        <v>0</v>
      </c>
      <c r="I56" s="7">
        <v>0</v>
      </c>
    </row>
    <row r="57" spans="2:9" ht="19.5" customHeight="1">
      <c r="B57" s="25" t="s">
        <v>72</v>
      </c>
      <c r="C57" s="4">
        <v>1876000</v>
      </c>
      <c r="D57" s="4">
        <v>2004162</v>
      </c>
      <c r="E57" s="4">
        <v>1827440.01</v>
      </c>
      <c r="F57" s="4">
        <v>1695219.65</v>
      </c>
      <c r="G57" s="4">
        <v>1474342</v>
      </c>
      <c r="H57" s="18">
        <v>1184715.98</v>
      </c>
      <c r="I57" s="7">
        <v>542070.92</v>
      </c>
    </row>
    <row r="58" spans="2:9" ht="19.5" customHeight="1">
      <c r="B58" s="25" t="s">
        <v>71</v>
      </c>
      <c r="C58" s="4">
        <v>3138361</v>
      </c>
      <c r="D58" s="4">
        <v>0</v>
      </c>
      <c r="E58" s="4">
        <v>0</v>
      </c>
      <c r="F58" s="4">
        <v>0</v>
      </c>
      <c r="G58" s="4">
        <v>0</v>
      </c>
      <c r="H58" s="18">
        <v>0</v>
      </c>
      <c r="I58" s="7">
        <v>0</v>
      </c>
    </row>
    <row r="59" spans="2:9" ht="19.5" customHeight="1">
      <c r="B59" s="25" t="s">
        <v>70</v>
      </c>
      <c r="C59" s="4">
        <v>1618628.34</v>
      </c>
      <c r="D59" s="4">
        <v>0</v>
      </c>
      <c r="E59" s="4">
        <v>0</v>
      </c>
      <c r="F59" s="4">
        <v>0</v>
      </c>
      <c r="G59" s="4">
        <v>0</v>
      </c>
      <c r="H59" s="18">
        <v>0</v>
      </c>
      <c r="I59" s="7">
        <v>0</v>
      </c>
    </row>
    <row r="60" spans="2:9" ht="19.5" customHeight="1">
      <c r="B60" s="25" t="s">
        <v>69</v>
      </c>
      <c r="C60" s="4">
        <v>257384.02</v>
      </c>
      <c r="D60" s="4">
        <v>0</v>
      </c>
      <c r="E60" s="4">
        <v>0</v>
      </c>
      <c r="F60" s="4">
        <v>0</v>
      </c>
      <c r="G60" s="4">
        <v>0</v>
      </c>
      <c r="H60" s="18">
        <v>0</v>
      </c>
      <c r="I60" s="7">
        <v>0</v>
      </c>
    </row>
    <row r="61" spans="2:9" ht="19.5" customHeight="1">
      <c r="B61" s="25" t="s">
        <v>73</v>
      </c>
      <c r="C61" s="4">
        <v>102562606.51</v>
      </c>
      <c r="D61" s="4">
        <v>239571124.66</v>
      </c>
      <c r="E61" s="4">
        <v>134020636.46</v>
      </c>
      <c r="F61" s="4">
        <v>208551949.76</v>
      </c>
      <c r="G61" s="4">
        <v>158967259.34</v>
      </c>
      <c r="H61" s="18">
        <v>191328773</v>
      </c>
      <c r="I61" s="7">
        <v>186852262.01000002</v>
      </c>
    </row>
    <row r="62" spans="2:9" ht="19.5" customHeight="1">
      <c r="B62" s="25" t="s">
        <v>74</v>
      </c>
      <c r="C62" s="4">
        <v>9926381.24</v>
      </c>
      <c r="D62" s="4">
        <v>0</v>
      </c>
      <c r="E62" s="4">
        <v>0</v>
      </c>
      <c r="F62" s="4">
        <v>0</v>
      </c>
      <c r="G62" s="4">
        <v>0</v>
      </c>
      <c r="H62" s="18">
        <v>0</v>
      </c>
      <c r="I62" s="7">
        <v>0</v>
      </c>
    </row>
    <row r="63" spans="2:9" ht="19.5" customHeight="1">
      <c r="B63" s="25" t="s">
        <v>75</v>
      </c>
      <c r="C63" s="4">
        <v>1644410.9</v>
      </c>
      <c r="D63" s="4">
        <v>0</v>
      </c>
      <c r="E63" s="4">
        <v>0</v>
      </c>
      <c r="F63" s="4">
        <v>0</v>
      </c>
      <c r="G63" s="4">
        <v>0</v>
      </c>
      <c r="H63" s="18">
        <v>0</v>
      </c>
      <c r="I63" s="7">
        <v>0</v>
      </c>
    </row>
    <row r="64" spans="2:9" ht="19.5" customHeight="1">
      <c r="B64" s="25" t="s">
        <v>77</v>
      </c>
      <c r="C64" s="4">
        <v>0</v>
      </c>
      <c r="D64" s="4">
        <v>14833881</v>
      </c>
      <c r="E64" s="4">
        <v>0</v>
      </c>
      <c r="F64" s="4">
        <v>0</v>
      </c>
      <c r="G64" s="4">
        <v>0</v>
      </c>
      <c r="H64" s="18">
        <v>0</v>
      </c>
      <c r="I64" s="7">
        <v>0</v>
      </c>
    </row>
    <row r="65" spans="2:9" ht="19.5" customHeight="1">
      <c r="B65" s="25" t="s">
        <v>78</v>
      </c>
      <c r="C65" s="4">
        <v>2675000</v>
      </c>
      <c r="D65" s="4">
        <v>0</v>
      </c>
      <c r="E65" s="4">
        <v>0</v>
      </c>
      <c r="F65" s="4">
        <v>0</v>
      </c>
      <c r="G65" s="4">
        <v>0</v>
      </c>
      <c r="H65" s="18"/>
      <c r="I65" s="7">
        <v>0</v>
      </c>
    </row>
    <row r="66" spans="2:9" ht="19.5" customHeight="1">
      <c r="B66" s="25" t="s">
        <v>80</v>
      </c>
      <c r="C66" s="4">
        <v>1706393.02</v>
      </c>
      <c r="D66" s="4">
        <v>2986187.82</v>
      </c>
      <c r="E66" s="4">
        <v>25552241.24</v>
      </c>
      <c r="F66" s="4">
        <v>4795465.28</v>
      </c>
      <c r="G66" s="4">
        <v>29048442.69</v>
      </c>
      <c r="H66" s="18">
        <v>16056956</v>
      </c>
      <c r="I66" s="7">
        <v>16592080</v>
      </c>
    </row>
    <row r="67" spans="2:9" ht="19.5" customHeight="1">
      <c r="B67" s="25" t="s">
        <v>81</v>
      </c>
      <c r="C67" s="4">
        <v>135447</v>
      </c>
      <c r="D67" s="4">
        <v>0</v>
      </c>
      <c r="E67" s="4">
        <v>0</v>
      </c>
      <c r="F67" s="4">
        <v>0</v>
      </c>
      <c r="G67" s="4">
        <v>0</v>
      </c>
      <c r="H67" s="18">
        <v>0</v>
      </c>
      <c r="I67" s="7">
        <v>0</v>
      </c>
    </row>
    <row r="68" spans="2:9" ht="19.5" customHeight="1">
      <c r="B68" s="25" t="s">
        <v>127</v>
      </c>
      <c r="C68" s="4">
        <v>4887034.66</v>
      </c>
      <c r="D68" s="4">
        <v>0</v>
      </c>
      <c r="E68" s="4">
        <v>5120745.29</v>
      </c>
      <c r="F68" s="4">
        <v>10237025.65</v>
      </c>
      <c r="G68" s="4">
        <v>8866876.65</v>
      </c>
      <c r="H68" s="18">
        <v>10435264.28</v>
      </c>
      <c r="I68" s="7">
        <v>8274957.65</v>
      </c>
    </row>
    <row r="69" spans="2:9" ht="19.5" customHeight="1">
      <c r="B69" s="25" t="s">
        <v>86</v>
      </c>
      <c r="C69" s="4">
        <v>0</v>
      </c>
      <c r="D69" s="4">
        <v>10765369</v>
      </c>
      <c r="E69" s="4">
        <v>3458760.13</v>
      </c>
      <c r="F69" s="4">
        <v>0</v>
      </c>
      <c r="G69" s="4">
        <v>0</v>
      </c>
      <c r="H69" s="18">
        <v>10245485.54</v>
      </c>
      <c r="I69" s="7">
        <v>3928118.32</v>
      </c>
    </row>
    <row r="70" spans="2:9" ht="19.5" customHeight="1">
      <c r="B70" s="25" t="s">
        <v>87</v>
      </c>
      <c r="C70" s="4">
        <v>0</v>
      </c>
      <c r="D70" s="4">
        <v>10500363</v>
      </c>
      <c r="E70" s="4">
        <v>13384926.79</v>
      </c>
      <c r="F70" s="4">
        <v>12507531.94</v>
      </c>
      <c r="G70" s="4">
        <v>5807796.7</v>
      </c>
      <c r="H70" s="18">
        <v>8946392.26</v>
      </c>
      <c r="I70" s="7">
        <v>8452058.870000001</v>
      </c>
    </row>
    <row r="71" spans="2:9" ht="19.5" customHeight="1">
      <c r="B71" s="25" t="s">
        <v>88</v>
      </c>
      <c r="C71" s="4">
        <v>0</v>
      </c>
      <c r="D71" s="4">
        <v>2275000</v>
      </c>
      <c r="E71" s="4">
        <v>2131456.5</v>
      </c>
      <c r="F71" s="4">
        <f>1899930+2800000</f>
        <v>4699930</v>
      </c>
      <c r="G71" s="4">
        <v>0</v>
      </c>
      <c r="H71" s="18">
        <v>824984</v>
      </c>
      <c r="I71" s="7">
        <v>0</v>
      </c>
    </row>
    <row r="72" spans="2:9" ht="19.5" customHeight="1">
      <c r="B72" s="25" t="s">
        <v>89</v>
      </c>
      <c r="C72" s="4">
        <v>0</v>
      </c>
      <c r="D72" s="4">
        <v>22596927</v>
      </c>
      <c r="E72" s="4">
        <v>10916125</v>
      </c>
      <c r="F72" s="4">
        <v>6475055</v>
      </c>
      <c r="G72" s="4">
        <v>8679179.17</v>
      </c>
      <c r="H72" s="18">
        <v>4589394.81</v>
      </c>
      <c r="I72" s="7">
        <v>2010560.9900000002</v>
      </c>
    </row>
    <row r="73" spans="2:9" ht="22.5" customHeight="1">
      <c r="B73" s="25" t="s">
        <v>101</v>
      </c>
      <c r="C73" s="4">
        <v>0</v>
      </c>
      <c r="D73" s="4">
        <v>0</v>
      </c>
      <c r="E73" s="4">
        <v>2288851</v>
      </c>
      <c r="F73" s="4">
        <v>118293.17</v>
      </c>
      <c r="G73" s="4">
        <v>4215974.74</v>
      </c>
      <c r="H73" s="18">
        <v>12369689.67</v>
      </c>
      <c r="I73" s="7">
        <v>3248346.47</v>
      </c>
    </row>
    <row r="74" spans="2:9" ht="19.5" customHeight="1">
      <c r="B74" s="25" t="s">
        <v>102</v>
      </c>
      <c r="C74" s="4">
        <v>0</v>
      </c>
      <c r="D74" s="4">
        <v>0</v>
      </c>
      <c r="E74" s="4">
        <v>178561.93</v>
      </c>
      <c r="F74" s="5">
        <v>332444.17</v>
      </c>
      <c r="G74" s="5">
        <v>1948042.27</v>
      </c>
      <c r="H74" s="17">
        <v>1010021.3</v>
      </c>
      <c r="I74" s="6">
        <v>1490425.54</v>
      </c>
    </row>
    <row r="75" spans="2:9" ht="19.5" customHeight="1">
      <c r="B75" s="25" t="s">
        <v>103</v>
      </c>
      <c r="C75" s="4">
        <v>0</v>
      </c>
      <c r="D75" s="4">
        <v>0</v>
      </c>
      <c r="E75" s="4">
        <v>1000000</v>
      </c>
      <c r="F75" s="4">
        <v>0</v>
      </c>
      <c r="G75" s="4">
        <v>0</v>
      </c>
      <c r="H75" s="18">
        <v>0</v>
      </c>
      <c r="I75" s="7">
        <v>0</v>
      </c>
    </row>
    <row r="76" spans="2:9" ht="19.5" customHeight="1">
      <c r="B76" s="25" t="s">
        <v>104</v>
      </c>
      <c r="C76" s="4">
        <v>0</v>
      </c>
      <c r="D76" s="4">
        <v>0</v>
      </c>
      <c r="E76" s="4">
        <v>3293672.91</v>
      </c>
      <c r="F76" s="4">
        <v>0</v>
      </c>
      <c r="G76" s="4">
        <v>0</v>
      </c>
      <c r="H76" s="18">
        <v>0</v>
      </c>
      <c r="I76" s="7">
        <v>0</v>
      </c>
    </row>
    <row r="77" spans="2:9" ht="19.5" customHeight="1">
      <c r="B77" s="25" t="s">
        <v>106</v>
      </c>
      <c r="C77" s="4">
        <v>0</v>
      </c>
      <c r="D77" s="4">
        <v>0</v>
      </c>
      <c r="E77" s="4">
        <v>729922</v>
      </c>
      <c r="F77" s="4">
        <v>2700000</v>
      </c>
      <c r="G77" s="4">
        <v>5219163.4</v>
      </c>
      <c r="H77" s="18">
        <v>927387.77</v>
      </c>
      <c r="I77" s="7">
        <v>747753</v>
      </c>
    </row>
    <row r="78" spans="2:9" ht="19.5" customHeight="1">
      <c r="B78" s="25" t="s">
        <v>119</v>
      </c>
      <c r="C78" s="4">
        <v>0</v>
      </c>
      <c r="D78" s="4">
        <v>0</v>
      </c>
      <c r="E78" s="4">
        <v>0</v>
      </c>
      <c r="F78" s="4">
        <v>10805832.95</v>
      </c>
      <c r="G78" s="4">
        <v>9173859.25</v>
      </c>
      <c r="H78" s="18">
        <v>11370302.74</v>
      </c>
      <c r="I78" s="7">
        <v>9404933</v>
      </c>
    </row>
    <row r="79" spans="2:9" ht="19.5" customHeight="1">
      <c r="B79" s="25" t="s">
        <v>131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18">
        <v>4158700.93</v>
      </c>
      <c r="I79" s="7">
        <v>60860514.93</v>
      </c>
    </row>
    <row r="80" spans="2:9" ht="19.5" customHeight="1">
      <c r="B80" s="25" t="s">
        <v>117</v>
      </c>
      <c r="C80" s="4">
        <v>57414925</v>
      </c>
      <c r="D80" s="4">
        <v>45436253</v>
      </c>
      <c r="E80" s="4">
        <v>40650175</v>
      </c>
      <c r="F80" s="4">
        <v>39489913.3</v>
      </c>
      <c r="G80" s="4">
        <v>36072954</v>
      </c>
      <c r="H80" s="18">
        <v>45244277</v>
      </c>
      <c r="I80" s="7">
        <v>33332124</v>
      </c>
    </row>
    <row r="81" spans="2:9" ht="19.5" customHeight="1">
      <c r="B81" s="25" t="s">
        <v>62</v>
      </c>
      <c r="C81" s="4">
        <v>54258787.74</v>
      </c>
      <c r="D81" s="4">
        <v>58434090</v>
      </c>
      <c r="E81" s="4">
        <v>34725600</v>
      </c>
      <c r="F81" s="4">
        <v>0</v>
      </c>
      <c r="G81" s="4">
        <v>0</v>
      </c>
      <c r="H81" s="18">
        <v>0</v>
      </c>
      <c r="I81" s="7">
        <v>0</v>
      </c>
    </row>
    <row r="82" spans="2:9" ht="19.5" customHeight="1">
      <c r="B82" s="25" t="s">
        <v>64</v>
      </c>
      <c r="C82" s="4">
        <v>6400000</v>
      </c>
      <c r="D82" s="4">
        <v>1500000</v>
      </c>
      <c r="E82" s="4">
        <v>6000000</v>
      </c>
      <c r="F82" s="4">
        <v>0</v>
      </c>
      <c r="G82" s="4">
        <v>0</v>
      </c>
      <c r="H82" s="18">
        <v>0</v>
      </c>
      <c r="I82" s="7">
        <v>0</v>
      </c>
    </row>
    <row r="83" spans="2:9" ht="19.5" customHeight="1">
      <c r="B83" s="25" t="s">
        <v>65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18">
        <v>0</v>
      </c>
      <c r="I83" s="7">
        <v>0</v>
      </c>
    </row>
    <row r="84" spans="2:9" ht="19.5" customHeight="1">
      <c r="B84" s="25" t="s">
        <v>63</v>
      </c>
      <c r="C84" s="4">
        <v>26649214</v>
      </c>
      <c r="D84" s="4">
        <v>26754408.8</v>
      </c>
      <c r="E84" s="4">
        <v>18271469.58</v>
      </c>
      <c r="F84" s="4">
        <v>14918684.81</v>
      </c>
      <c r="G84" s="4">
        <v>0</v>
      </c>
      <c r="H84" s="18">
        <v>5340000</v>
      </c>
      <c r="I84" s="7">
        <v>0</v>
      </c>
    </row>
    <row r="85" spans="2:9" ht="30" customHeight="1">
      <c r="B85" s="25" t="s">
        <v>137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18">
        <v>3000000</v>
      </c>
      <c r="I85" s="7">
        <v>5091118.8</v>
      </c>
    </row>
    <row r="86" spans="2:9" ht="18.75" customHeight="1">
      <c r="B86" s="25" t="s">
        <v>138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18">
        <v>1430000</v>
      </c>
      <c r="I86" s="7">
        <v>877830</v>
      </c>
    </row>
    <row r="87" spans="2:9" ht="19.5" customHeight="1">
      <c r="B87" s="25" t="s">
        <v>3</v>
      </c>
      <c r="C87" s="4">
        <v>1076300</v>
      </c>
      <c r="D87" s="5">
        <v>1554200</v>
      </c>
      <c r="E87" s="5">
        <v>1385600</v>
      </c>
      <c r="F87" s="5">
        <v>977150</v>
      </c>
      <c r="G87" s="5">
        <v>1264800</v>
      </c>
      <c r="H87" s="17">
        <v>0</v>
      </c>
      <c r="I87" s="6">
        <v>227000</v>
      </c>
    </row>
    <row r="88" spans="2:9" ht="19.5" customHeight="1">
      <c r="B88" s="25" t="s">
        <v>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18">
        <v>0</v>
      </c>
      <c r="I88" s="7">
        <v>0</v>
      </c>
    </row>
    <row r="89" spans="2:9" ht="19.5" customHeight="1">
      <c r="B89" s="25" t="s">
        <v>76</v>
      </c>
      <c r="C89" s="4">
        <v>6973135</v>
      </c>
      <c r="D89" s="4">
        <v>19913959.5</v>
      </c>
      <c r="E89" s="4">
        <f>19087602.97+10803558</f>
        <v>29891160.97</v>
      </c>
      <c r="F89" s="4">
        <v>24799658.35</v>
      </c>
      <c r="G89" s="4">
        <v>2167777.85</v>
      </c>
      <c r="H89" s="18">
        <v>0</v>
      </c>
      <c r="I89" s="7">
        <v>0</v>
      </c>
    </row>
    <row r="90" spans="2:9" s="2" customFormat="1" ht="19.5" customHeight="1">
      <c r="B90" s="26" t="s">
        <v>25</v>
      </c>
      <c r="C90" s="8">
        <v>0</v>
      </c>
      <c r="D90" s="8">
        <v>3086000</v>
      </c>
      <c r="E90" s="8">
        <v>0</v>
      </c>
      <c r="F90" s="8">
        <v>1322966</v>
      </c>
      <c r="G90" s="8">
        <v>1284911</v>
      </c>
      <c r="H90" s="19">
        <v>1070000</v>
      </c>
      <c r="I90" s="9">
        <v>963464</v>
      </c>
    </row>
    <row r="91" spans="2:9" s="2" customFormat="1" ht="19.5" customHeight="1">
      <c r="B91" s="26" t="s">
        <v>155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19">
        <v>0</v>
      </c>
      <c r="I91" s="9">
        <v>7700000</v>
      </c>
    </row>
    <row r="92" spans="2:9" ht="18.75" customHeight="1">
      <c r="B92" s="25" t="s">
        <v>22</v>
      </c>
      <c r="C92" s="4">
        <v>50000000</v>
      </c>
      <c r="D92" s="5">
        <v>57703117</v>
      </c>
      <c r="E92" s="5">
        <v>59605358</v>
      </c>
      <c r="F92" s="5">
        <v>59605357.98</v>
      </c>
      <c r="G92" s="5">
        <v>0</v>
      </c>
      <c r="H92" s="17">
        <v>0</v>
      </c>
      <c r="I92" s="6">
        <v>45186767.32</v>
      </c>
    </row>
    <row r="93" spans="2:9" ht="18.75" customHeight="1">
      <c r="B93" s="25" t="s">
        <v>48</v>
      </c>
      <c r="C93" s="4">
        <v>20694859.5</v>
      </c>
      <c r="D93" s="4">
        <v>23883158</v>
      </c>
      <c r="E93" s="4">
        <v>24670489.8</v>
      </c>
      <c r="F93" s="4">
        <v>24670489.81</v>
      </c>
      <c r="G93" s="4">
        <v>0</v>
      </c>
      <c r="H93" s="18">
        <v>0</v>
      </c>
      <c r="I93" s="7">
        <v>0</v>
      </c>
    </row>
    <row r="94" spans="2:9" ht="19.5" customHeight="1">
      <c r="B94" s="25" t="s">
        <v>19</v>
      </c>
      <c r="C94" s="4">
        <v>5356679</v>
      </c>
      <c r="D94" s="5">
        <v>5771046</v>
      </c>
      <c r="E94" s="5">
        <v>5966924</v>
      </c>
      <c r="F94" s="5">
        <v>5622544</v>
      </c>
      <c r="G94" s="5">
        <v>0</v>
      </c>
      <c r="H94" s="17">
        <v>0</v>
      </c>
      <c r="I94" s="6">
        <v>0</v>
      </c>
    </row>
    <row r="95" spans="2:9" ht="19.5" customHeight="1">
      <c r="B95" s="25" t="s">
        <v>47</v>
      </c>
      <c r="C95" s="4">
        <f>64387895+10584511.9+101415082+41098817</f>
        <v>217486305.9</v>
      </c>
      <c r="D95" s="4">
        <v>0</v>
      </c>
      <c r="E95" s="4">
        <v>163359312.65</v>
      </c>
      <c r="F95" s="4">
        <v>113881540.88</v>
      </c>
      <c r="G95" s="4">
        <v>6294677.51</v>
      </c>
      <c r="H95" s="18">
        <v>38155728.76</v>
      </c>
      <c r="I95" s="7">
        <v>0</v>
      </c>
    </row>
    <row r="96" spans="2:9" ht="19.5" customHeight="1">
      <c r="B96" s="25" t="s">
        <v>20</v>
      </c>
      <c r="C96" s="4">
        <v>59500000</v>
      </c>
      <c r="D96" s="5">
        <v>52447579.92</v>
      </c>
      <c r="E96" s="5">
        <v>58460624.86</v>
      </c>
      <c r="F96" s="5">
        <v>0</v>
      </c>
      <c r="G96" s="5">
        <v>0</v>
      </c>
      <c r="H96" s="17">
        <v>0</v>
      </c>
      <c r="I96" s="6">
        <v>0</v>
      </c>
    </row>
    <row r="97" spans="2:9" ht="19.5" customHeight="1">
      <c r="B97" s="25" t="s">
        <v>21</v>
      </c>
      <c r="C97" s="4">
        <v>278439559</v>
      </c>
      <c r="D97" s="4">
        <v>0</v>
      </c>
      <c r="E97" s="4">
        <v>0</v>
      </c>
      <c r="F97" s="4">
        <v>0</v>
      </c>
      <c r="G97" s="4">
        <v>0</v>
      </c>
      <c r="H97" s="18">
        <v>0</v>
      </c>
      <c r="I97" s="7">
        <v>0</v>
      </c>
    </row>
    <row r="98" spans="2:9" ht="19.5" customHeight="1">
      <c r="B98" s="25" t="s">
        <v>29</v>
      </c>
      <c r="C98" s="4">
        <v>0</v>
      </c>
      <c r="D98" s="4">
        <v>393245365</v>
      </c>
      <c r="E98" s="4">
        <v>246317159.52</v>
      </c>
      <c r="F98" s="4">
        <v>269682555.02</v>
      </c>
      <c r="G98" s="4">
        <v>53709843.77</v>
      </c>
      <c r="H98" s="18">
        <v>248383618.01</v>
      </c>
      <c r="I98" s="7">
        <v>0</v>
      </c>
    </row>
    <row r="99" spans="2:9" ht="19.5" customHeight="1">
      <c r="B99" s="25" t="s">
        <v>50</v>
      </c>
      <c r="C99" s="4">
        <v>1670940</v>
      </c>
      <c r="D99" s="4">
        <v>1670939.94</v>
      </c>
      <c r="E99" s="4">
        <v>2506410</v>
      </c>
      <c r="F99" s="4">
        <v>5158106.73</v>
      </c>
      <c r="G99" s="4">
        <v>3319155.52</v>
      </c>
      <c r="H99" s="18">
        <v>3941047.76</v>
      </c>
      <c r="I99" s="7">
        <v>0</v>
      </c>
    </row>
    <row r="100" spans="2:9" ht="19.5" customHeight="1">
      <c r="B100" s="25" t="s">
        <v>6</v>
      </c>
      <c r="C100" s="4">
        <v>0</v>
      </c>
      <c r="D100" s="4">
        <v>0</v>
      </c>
      <c r="E100" s="4">
        <v>12557778</v>
      </c>
      <c r="F100" s="4">
        <v>0</v>
      </c>
      <c r="G100" s="4">
        <v>26108453</v>
      </c>
      <c r="H100" s="18">
        <v>77634946.25</v>
      </c>
      <c r="I100" s="7">
        <v>30611016.82</v>
      </c>
    </row>
    <row r="101" spans="2:9" ht="19.5" customHeight="1">
      <c r="B101" s="25" t="s">
        <v>40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18">
        <v>0</v>
      </c>
      <c r="I101" s="7">
        <v>341444912</v>
      </c>
    </row>
    <row r="102" spans="2:9" ht="19.5" customHeight="1">
      <c r="B102" s="25" t="s">
        <v>49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18">
        <v>0</v>
      </c>
      <c r="I102" s="7">
        <v>0</v>
      </c>
    </row>
    <row r="103" spans="2:9" ht="19.5" customHeight="1">
      <c r="B103" s="27" t="s">
        <v>96</v>
      </c>
      <c r="C103" s="5">
        <v>0</v>
      </c>
      <c r="D103" s="5">
        <f>110000000+62508214.32+60000000+99331769.83+25031771.14+22344636.39+805000000</f>
        <v>1184216391.6799998</v>
      </c>
      <c r="E103" s="5">
        <v>1828704648.72</v>
      </c>
      <c r="F103" s="5">
        <v>0</v>
      </c>
      <c r="G103" s="5">
        <v>0</v>
      </c>
      <c r="H103" s="17"/>
      <c r="I103" s="6">
        <v>0</v>
      </c>
    </row>
    <row r="104" spans="2:9" ht="19.5" customHeight="1">
      <c r="B104" s="27" t="s">
        <v>54</v>
      </c>
      <c r="C104" s="5">
        <v>300000000</v>
      </c>
      <c r="D104" s="5">
        <v>0</v>
      </c>
      <c r="E104" s="5">
        <v>0</v>
      </c>
      <c r="F104" s="5">
        <v>0</v>
      </c>
      <c r="G104" s="5">
        <v>0</v>
      </c>
      <c r="H104" s="17"/>
      <c r="I104" s="6">
        <v>0</v>
      </c>
    </row>
    <row r="105" spans="2:9" ht="19.5" customHeight="1">
      <c r="B105" s="25" t="s">
        <v>57</v>
      </c>
      <c r="C105" s="4">
        <v>6796187</v>
      </c>
      <c r="D105" s="4">
        <v>6796187</v>
      </c>
      <c r="E105" s="4">
        <v>8155424</v>
      </c>
      <c r="F105" s="4">
        <v>8147268.58</v>
      </c>
      <c r="G105" s="4">
        <v>6008957.3</v>
      </c>
      <c r="H105" s="18">
        <v>6721428.94</v>
      </c>
      <c r="I105" s="7">
        <v>5443919.84</v>
      </c>
    </row>
    <row r="106" spans="2:9" ht="19.5" customHeight="1">
      <c r="B106" s="25" t="s">
        <v>59</v>
      </c>
      <c r="C106" s="4">
        <v>1500000</v>
      </c>
      <c r="D106" s="4">
        <v>1817400</v>
      </c>
      <c r="E106" s="4">
        <v>1817400</v>
      </c>
      <c r="F106" s="4">
        <v>735000</v>
      </c>
      <c r="G106" s="4">
        <v>1080000</v>
      </c>
      <c r="H106" s="18">
        <v>958500</v>
      </c>
      <c r="I106" s="7">
        <v>1066850</v>
      </c>
    </row>
    <row r="107" spans="2:9" ht="19.5" customHeight="1">
      <c r="B107" s="25" t="s">
        <v>97</v>
      </c>
      <c r="C107" s="4"/>
      <c r="D107" s="4">
        <v>39940025</v>
      </c>
      <c r="E107" s="4">
        <v>30949021</v>
      </c>
      <c r="F107" s="4">
        <v>0</v>
      </c>
      <c r="G107" s="4">
        <v>0</v>
      </c>
      <c r="H107" s="18">
        <v>0</v>
      </c>
      <c r="I107" s="7">
        <v>0</v>
      </c>
    </row>
    <row r="108" spans="2:9" ht="19.5" customHeight="1">
      <c r="B108" s="25" t="s">
        <v>98</v>
      </c>
      <c r="C108" s="4"/>
      <c r="D108" s="4">
        <v>18381600</v>
      </c>
      <c r="E108" s="4">
        <v>28899072</v>
      </c>
      <c r="F108" s="4">
        <v>0</v>
      </c>
      <c r="G108" s="4">
        <v>0</v>
      </c>
      <c r="H108" s="18">
        <v>40900000</v>
      </c>
      <c r="I108" s="7">
        <v>11348154.63</v>
      </c>
    </row>
    <row r="109" spans="2:9" ht="19.5" customHeight="1">
      <c r="B109" s="27" t="s">
        <v>121</v>
      </c>
      <c r="C109" s="5">
        <v>0</v>
      </c>
      <c r="D109" s="5">
        <v>0</v>
      </c>
      <c r="E109" s="5">
        <v>0</v>
      </c>
      <c r="F109" s="5">
        <v>1021000000</v>
      </c>
      <c r="G109" s="5">
        <v>924500000</v>
      </c>
      <c r="H109" s="17">
        <v>250000000</v>
      </c>
      <c r="I109" s="6">
        <v>0</v>
      </c>
    </row>
    <row r="110" spans="2:9" ht="19.5" customHeight="1">
      <c r="B110" s="27" t="s">
        <v>120</v>
      </c>
      <c r="C110" s="5"/>
      <c r="D110" s="5"/>
      <c r="E110" s="5"/>
      <c r="F110" s="5">
        <v>178009178.48</v>
      </c>
      <c r="G110" s="5">
        <v>309855332</v>
      </c>
      <c r="H110" s="17">
        <v>285802170.9</v>
      </c>
      <c r="I110" s="6">
        <v>0</v>
      </c>
    </row>
    <row r="111" spans="2:9" ht="19.5" customHeight="1">
      <c r="B111" s="25" t="s">
        <v>118</v>
      </c>
      <c r="C111" s="4">
        <v>0</v>
      </c>
      <c r="D111" s="4">
        <v>0</v>
      </c>
      <c r="E111" s="4">
        <v>0</v>
      </c>
      <c r="F111" s="4">
        <v>104127468.28</v>
      </c>
      <c r="G111" s="4">
        <v>71695403.14</v>
      </c>
      <c r="H111" s="18">
        <v>0</v>
      </c>
      <c r="I111" s="7">
        <v>0</v>
      </c>
    </row>
    <row r="112" spans="2:9" ht="19.5" customHeight="1">
      <c r="B112" s="25" t="s">
        <v>5</v>
      </c>
      <c r="C112" s="4">
        <v>1202884</v>
      </c>
      <c r="D112" s="4">
        <v>0</v>
      </c>
      <c r="E112" s="4">
        <v>0</v>
      </c>
      <c r="F112" s="4">
        <v>0</v>
      </c>
      <c r="G112" s="4">
        <v>0</v>
      </c>
      <c r="H112" s="18">
        <v>0</v>
      </c>
      <c r="I112" s="7">
        <v>0</v>
      </c>
    </row>
    <row r="113" spans="2:9" ht="19.5" customHeight="1">
      <c r="B113" s="25" t="s">
        <v>27</v>
      </c>
      <c r="C113" s="4">
        <v>60000000</v>
      </c>
      <c r="D113" s="4">
        <v>0</v>
      </c>
      <c r="E113" s="4">
        <v>155524698.56</v>
      </c>
      <c r="F113" s="4">
        <v>0</v>
      </c>
      <c r="G113" s="4">
        <v>0</v>
      </c>
      <c r="H113" s="18">
        <v>0</v>
      </c>
      <c r="I113" s="7">
        <v>0</v>
      </c>
    </row>
    <row r="114" spans="2:9" ht="19.5" customHeight="1">
      <c r="B114" s="25" t="s">
        <v>8</v>
      </c>
      <c r="C114" s="4">
        <v>187600555.85</v>
      </c>
      <c r="D114" s="5">
        <v>221096904.42</v>
      </c>
      <c r="E114" s="5">
        <v>200195230.5</v>
      </c>
      <c r="F114" s="5">
        <v>139117753.98</v>
      </c>
      <c r="G114" s="5">
        <v>57908810.36</v>
      </c>
      <c r="H114" s="17">
        <v>105260694.76</v>
      </c>
      <c r="I114" s="6">
        <v>0</v>
      </c>
    </row>
    <row r="115" spans="2:9" ht="19.5" customHeight="1">
      <c r="B115" s="25" t="s">
        <v>105</v>
      </c>
      <c r="C115" s="4">
        <v>0</v>
      </c>
      <c r="D115" s="4">
        <v>0</v>
      </c>
      <c r="E115" s="4">
        <v>4462763</v>
      </c>
      <c r="F115" s="4">
        <v>0</v>
      </c>
      <c r="G115" s="4">
        <v>0</v>
      </c>
      <c r="H115" s="18"/>
      <c r="I115" s="7">
        <v>0</v>
      </c>
    </row>
    <row r="116" spans="2:9" ht="19.5" customHeight="1">
      <c r="B116" s="25" t="s">
        <v>13</v>
      </c>
      <c r="C116" s="4">
        <v>31719548.52</v>
      </c>
      <c r="D116" s="4">
        <f>7960862+2818800</f>
        <v>10779662</v>
      </c>
      <c r="E116" s="4">
        <f>6751258.2+6055727.67</f>
        <v>12806985.870000001</v>
      </c>
      <c r="F116" s="4">
        <v>0</v>
      </c>
      <c r="G116" s="4">
        <v>0</v>
      </c>
      <c r="H116" s="18"/>
      <c r="I116" s="7">
        <v>0</v>
      </c>
    </row>
    <row r="117" spans="2:9" ht="19.5" customHeight="1">
      <c r="B117" s="25" t="s">
        <v>91</v>
      </c>
      <c r="C117" s="4">
        <v>0</v>
      </c>
      <c r="D117" s="4"/>
      <c r="E117" s="4">
        <v>0</v>
      </c>
      <c r="F117" s="4">
        <v>0</v>
      </c>
      <c r="G117" s="4">
        <v>0</v>
      </c>
      <c r="H117" s="18"/>
      <c r="I117" s="7">
        <v>0</v>
      </c>
    </row>
    <row r="118" spans="2:9" ht="19.5" customHeight="1">
      <c r="B118" s="25" t="s">
        <v>56</v>
      </c>
      <c r="C118" s="4">
        <v>20881538.59</v>
      </c>
      <c r="D118" s="4">
        <v>21588213.49</v>
      </c>
      <c r="E118" s="4">
        <v>24381816.82</v>
      </c>
      <c r="F118" s="4">
        <v>29127915.78</v>
      </c>
      <c r="G118" s="4">
        <v>31060631.33</v>
      </c>
      <c r="H118" s="18">
        <v>31475471.68</v>
      </c>
      <c r="I118" s="7">
        <v>18790423.38</v>
      </c>
    </row>
    <row r="119" spans="2:9" ht="19.5" customHeight="1">
      <c r="B119" s="25" t="s">
        <v>134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18">
        <v>6600000</v>
      </c>
      <c r="I119" s="7">
        <v>4820534</v>
      </c>
    </row>
    <row r="120" spans="2:9" ht="19.5" customHeight="1">
      <c r="B120" s="25" t="s">
        <v>135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18">
        <v>8146515</v>
      </c>
      <c r="I120" s="7">
        <v>0</v>
      </c>
    </row>
    <row r="121" spans="2:9" ht="19.5" customHeight="1">
      <c r="B121" s="25" t="s">
        <v>156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18">
        <v>0</v>
      </c>
      <c r="I121" s="7">
        <v>2097577</v>
      </c>
    </row>
    <row r="122" spans="2:9" ht="19.5" customHeight="1">
      <c r="B122" s="25" t="s">
        <v>157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18">
        <v>0</v>
      </c>
      <c r="I122" s="7">
        <v>4944391.029999999</v>
      </c>
    </row>
    <row r="123" spans="2:9" ht="19.5" customHeight="1">
      <c r="B123" s="25" t="s">
        <v>42</v>
      </c>
      <c r="C123" s="4">
        <v>546352</v>
      </c>
      <c r="D123" s="5">
        <v>649800</v>
      </c>
      <c r="E123" s="5">
        <v>5803495</v>
      </c>
      <c r="F123" s="5">
        <v>0</v>
      </c>
      <c r="G123" s="5">
        <v>0</v>
      </c>
      <c r="H123" s="17">
        <v>0</v>
      </c>
      <c r="I123" s="6">
        <v>0</v>
      </c>
    </row>
    <row r="124" spans="2:9" ht="19.5" customHeight="1">
      <c r="B124" s="25" t="s">
        <v>107</v>
      </c>
      <c r="C124" s="4">
        <v>17571233.27</v>
      </c>
      <c r="D124" s="4">
        <v>19789880.54</v>
      </c>
      <c r="E124" s="4">
        <v>20557099.19</v>
      </c>
      <c r="F124" s="4">
        <v>0</v>
      </c>
      <c r="G124" s="4">
        <v>0</v>
      </c>
      <c r="H124" s="18">
        <v>0</v>
      </c>
      <c r="I124" s="7">
        <v>0</v>
      </c>
    </row>
    <row r="125" spans="2:9" ht="19.5" customHeight="1">
      <c r="B125" s="25" t="s">
        <v>112</v>
      </c>
      <c r="C125" s="4">
        <v>0</v>
      </c>
      <c r="D125" s="4">
        <v>0</v>
      </c>
      <c r="E125" s="4">
        <v>0</v>
      </c>
      <c r="F125" s="4">
        <v>20498471.43</v>
      </c>
      <c r="G125" s="4">
        <v>19058378.36</v>
      </c>
      <c r="H125" s="18">
        <v>18148149.36</v>
      </c>
      <c r="I125" s="7">
        <v>20973265.36</v>
      </c>
    </row>
    <row r="126" spans="2:9" ht="19.5" customHeight="1">
      <c r="B126" s="25" t="s">
        <v>36</v>
      </c>
      <c r="C126" s="4">
        <v>0</v>
      </c>
      <c r="D126" s="4">
        <v>0</v>
      </c>
      <c r="E126" s="4">
        <v>2074713</v>
      </c>
      <c r="F126" s="4">
        <v>1220656.35</v>
      </c>
      <c r="G126" s="4">
        <v>1072722</v>
      </c>
      <c r="H126" s="18">
        <v>1190721.42</v>
      </c>
      <c r="I126" s="7">
        <v>0</v>
      </c>
    </row>
    <row r="127" spans="2:9" ht="19.5" customHeight="1">
      <c r="B127" s="25" t="s">
        <v>158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18">
        <v>0</v>
      </c>
      <c r="I127" s="7">
        <v>1533727.65</v>
      </c>
    </row>
    <row r="128" spans="2:9" ht="19.5" customHeight="1">
      <c r="B128" s="25" t="s">
        <v>136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18">
        <v>4600000</v>
      </c>
      <c r="I128" s="7">
        <v>0</v>
      </c>
    </row>
    <row r="129" spans="2:9" ht="19.5" customHeight="1">
      <c r="B129" s="25" t="s">
        <v>159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18">
        <v>0</v>
      </c>
      <c r="I129" s="7">
        <v>17216400</v>
      </c>
    </row>
    <row r="130" spans="2:9" ht="19.5" customHeight="1">
      <c r="B130" s="25" t="s">
        <v>160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18">
        <v>0</v>
      </c>
      <c r="I130" s="7">
        <v>21788490</v>
      </c>
    </row>
    <row r="131" spans="2:9" ht="19.5" customHeight="1">
      <c r="B131" s="25" t="s">
        <v>55</v>
      </c>
      <c r="C131" s="4">
        <v>33060000</v>
      </c>
      <c r="D131" s="4">
        <v>0</v>
      </c>
      <c r="E131" s="4">
        <v>0</v>
      </c>
      <c r="F131" s="4">
        <v>0</v>
      </c>
      <c r="G131" s="4">
        <v>0</v>
      </c>
      <c r="H131" s="18">
        <v>0</v>
      </c>
      <c r="I131" s="7">
        <v>0</v>
      </c>
    </row>
    <row r="132" spans="2:9" ht="19.5" customHeight="1">
      <c r="B132" s="25" t="s">
        <v>11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18">
        <v>0</v>
      </c>
      <c r="I132" s="7">
        <v>0</v>
      </c>
    </row>
    <row r="133" spans="2:9" ht="19.5" customHeight="1">
      <c r="B133" s="25" t="s">
        <v>12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18">
        <v>0</v>
      </c>
      <c r="I133" s="7">
        <v>0</v>
      </c>
    </row>
    <row r="134" spans="2:9" ht="19.5" customHeight="1">
      <c r="B134" s="25" t="s">
        <v>41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18">
        <v>0</v>
      </c>
      <c r="I134" s="7">
        <v>0</v>
      </c>
    </row>
    <row r="135" spans="2:9" ht="19.5" customHeight="1">
      <c r="B135" s="25" t="s">
        <v>33</v>
      </c>
      <c r="C135" s="4">
        <v>1315000</v>
      </c>
      <c r="D135" s="4">
        <v>0</v>
      </c>
      <c r="E135" s="4">
        <v>2450000</v>
      </c>
      <c r="F135" s="4">
        <v>0</v>
      </c>
      <c r="G135" s="4">
        <v>0</v>
      </c>
      <c r="H135" s="18">
        <v>0</v>
      </c>
      <c r="I135" s="7">
        <v>0</v>
      </c>
    </row>
    <row r="136" spans="2:9" ht="19.5" customHeight="1">
      <c r="B136" s="25" t="s">
        <v>108</v>
      </c>
      <c r="C136" s="4">
        <v>20951640</v>
      </c>
      <c r="D136" s="4">
        <v>23627147.2</v>
      </c>
      <c r="E136" s="4">
        <v>20698117</v>
      </c>
      <c r="F136" s="4">
        <v>18365781.56</v>
      </c>
      <c r="G136" s="4">
        <v>18913542</v>
      </c>
      <c r="H136" s="18">
        <v>17350422</v>
      </c>
      <c r="I136" s="7">
        <v>0</v>
      </c>
    </row>
    <row r="137" spans="2:9" ht="19.5" customHeight="1">
      <c r="B137" s="25" t="s">
        <v>14</v>
      </c>
      <c r="C137" s="4">
        <v>38397453.28</v>
      </c>
      <c r="D137" s="5">
        <v>52036231.26</v>
      </c>
      <c r="E137" s="5">
        <v>53778431.07</v>
      </c>
      <c r="F137" s="5">
        <v>79835673.57</v>
      </c>
      <c r="G137" s="5">
        <v>58872678.83</v>
      </c>
      <c r="H137" s="17">
        <v>55233429.85</v>
      </c>
      <c r="I137" s="6">
        <v>50985927.39</v>
      </c>
    </row>
    <row r="138" spans="2:9" ht="19.5" customHeight="1">
      <c r="B138" s="25" t="s">
        <v>10</v>
      </c>
      <c r="C138" s="4">
        <v>4445059</v>
      </c>
      <c r="D138" s="4">
        <v>5144195</v>
      </c>
      <c r="E138" s="4">
        <v>0</v>
      </c>
      <c r="F138" s="4">
        <v>5803495</v>
      </c>
      <c r="G138" s="4">
        <v>2922063</v>
      </c>
      <c r="H138" s="18">
        <v>3837539</v>
      </c>
      <c r="I138" s="7">
        <v>2598911</v>
      </c>
    </row>
    <row r="139" spans="2:9" ht="19.5" customHeight="1">
      <c r="B139" s="25" t="s">
        <v>61</v>
      </c>
      <c r="C139" s="4">
        <v>11738492</v>
      </c>
      <c r="D139" s="4">
        <v>0</v>
      </c>
      <c r="E139" s="4">
        <v>0</v>
      </c>
      <c r="F139" s="4">
        <v>0</v>
      </c>
      <c r="G139" s="4">
        <v>0</v>
      </c>
      <c r="H139" s="18">
        <v>0</v>
      </c>
      <c r="I139" s="7">
        <v>0</v>
      </c>
    </row>
    <row r="140" spans="2:9" ht="19.5" customHeight="1">
      <c r="B140" s="25" t="s">
        <v>60</v>
      </c>
      <c r="C140" s="4">
        <v>89894886</v>
      </c>
      <c r="D140" s="4">
        <v>65329957</v>
      </c>
      <c r="E140" s="4">
        <v>0</v>
      </c>
      <c r="F140" s="4">
        <v>0</v>
      </c>
      <c r="G140" s="4">
        <v>0</v>
      </c>
      <c r="H140" s="18">
        <v>0</v>
      </c>
      <c r="I140" s="7">
        <v>0</v>
      </c>
    </row>
    <row r="141" spans="2:9" ht="19.5" customHeight="1">
      <c r="B141" s="25" t="s">
        <v>38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18">
        <v>0</v>
      </c>
      <c r="I141" s="7">
        <v>0</v>
      </c>
    </row>
    <row r="142" spans="2:9" ht="19.5" customHeight="1">
      <c r="B142" s="25" t="s">
        <v>45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18">
        <v>0</v>
      </c>
      <c r="I142" s="7">
        <v>0</v>
      </c>
    </row>
    <row r="143" spans="2:9" ht="19.5" customHeight="1">
      <c r="B143" s="25" t="s">
        <v>111</v>
      </c>
      <c r="C143" s="4">
        <v>12049913.3</v>
      </c>
      <c r="D143" s="4">
        <v>5447331.4</v>
      </c>
      <c r="E143" s="4">
        <v>9874814.91</v>
      </c>
      <c r="F143" s="4">
        <v>9903834.92</v>
      </c>
      <c r="G143" s="4">
        <v>15592352.99</v>
      </c>
      <c r="H143" s="18">
        <v>26307556.17</v>
      </c>
      <c r="I143" s="7">
        <v>18053934.14</v>
      </c>
    </row>
    <row r="144" spans="2:9" ht="19.5" customHeight="1">
      <c r="B144" s="25" t="s">
        <v>23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18">
        <v>0</v>
      </c>
      <c r="I144" s="7">
        <v>0</v>
      </c>
    </row>
    <row r="145" spans="2:9" ht="19.5" customHeight="1">
      <c r="B145" s="25" t="s">
        <v>90</v>
      </c>
      <c r="C145" s="4">
        <v>0</v>
      </c>
      <c r="D145" s="4">
        <v>19559194.21</v>
      </c>
      <c r="E145" s="4">
        <v>2173903.87</v>
      </c>
      <c r="F145" s="4">
        <v>7042425.9</v>
      </c>
      <c r="G145" s="4">
        <v>0</v>
      </c>
      <c r="H145" s="18">
        <v>0</v>
      </c>
      <c r="I145" s="7">
        <v>0</v>
      </c>
    </row>
    <row r="146" spans="2:9" ht="19.5" customHeight="1">
      <c r="B146" s="25" t="s">
        <v>24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18">
        <v>0</v>
      </c>
      <c r="I146" s="7">
        <v>0</v>
      </c>
    </row>
    <row r="147" spans="2:9" ht="19.5" customHeight="1">
      <c r="B147" s="25" t="s">
        <v>7</v>
      </c>
      <c r="C147" s="4">
        <v>367276040.15</v>
      </c>
      <c r="D147" s="4">
        <v>370924657.55</v>
      </c>
      <c r="E147" s="4">
        <v>433670345.43</v>
      </c>
      <c r="F147" s="4">
        <v>424991281.33</v>
      </c>
      <c r="G147" s="4">
        <v>359728847.9</v>
      </c>
      <c r="H147" s="18">
        <v>374473368.29</v>
      </c>
      <c r="I147" s="7">
        <v>330613698.73999995</v>
      </c>
    </row>
    <row r="148" spans="2:9" ht="19.5" customHeight="1">
      <c r="B148" s="25" t="s">
        <v>113</v>
      </c>
      <c r="C148" s="4">
        <v>0</v>
      </c>
      <c r="D148" s="4">
        <v>0</v>
      </c>
      <c r="E148" s="4">
        <v>0</v>
      </c>
      <c r="F148" s="4">
        <v>5999394.12</v>
      </c>
      <c r="G148" s="4">
        <v>3446424.43</v>
      </c>
      <c r="H148" s="18">
        <v>0</v>
      </c>
      <c r="I148" s="7">
        <v>0</v>
      </c>
    </row>
    <row r="149" spans="2:9" ht="19.5" customHeight="1">
      <c r="B149" s="25" t="s">
        <v>114</v>
      </c>
      <c r="C149" s="4">
        <v>0</v>
      </c>
      <c r="D149" s="4">
        <v>0</v>
      </c>
      <c r="E149" s="4">
        <v>0</v>
      </c>
      <c r="F149" s="4">
        <v>1700000</v>
      </c>
      <c r="G149" s="4">
        <v>1526090</v>
      </c>
      <c r="H149" s="18">
        <v>1426000</v>
      </c>
      <c r="I149" s="7">
        <v>0</v>
      </c>
    </row>
    <row r="150" spans="2:9" ht="19.5" customHeight="1">
      <c r="B150" s="25" t="s">
        <v>115</v>
      </c>
      <c r="C150" s="4">
        <v>0</v>
      </c>
      <c r="D150" s="4">
        <v>0</v>
      </c>
      <c r="E150" s="4">
        <v>0</v>
      </c>
      <c r="F150" s="4">
        <v>471250</v>
      </c>
      <c r="G150" s="4">
        <v>647847.3</v>
      </c>
      <c r="H150" s="18">
        <v>648000</v>
      </c>
      <c r="I150" s="7">
        <v>0</v>
      </c>
    </row>
    <row r="151" spans="2:9" ht="19.5" customHeight="1">
      <c r="B151" s="25" t="s">
        <v>116</v>
      </c>
      <c r="C151" s="4">
        <v>0</v>
      </c>
      <c r="D151" s="4">
        <v>0</v>
      </c>
      <c r="E151" s="4">
        <v>0</v>
      </c>
      <c r="F151" s="4">
        <v>1999599.08</v>
      </c>
      <c r="G151" s="4">
        <v>0</v>
      </c>
      <c r="H151" s="18">
        <v>0</v>
      </c>
      <c r="I151" s="7">
        <v>0</v>
      </c>
    </row>
    <row r="152" spans="2:9" ht="19.5" customHeight="1">
      <c r="B152" s="25" t="s">
        <v>130</v>
      </c>
      <c r="C152" s="4">
        <v>0</v>
      </c>
      <c r="D152" s="4">
        <v>0</v>
      </c>
      <c r="E152" s="4">
        <v>0</v>
      </c>
      <c r="F152" s="4">
        <v>0</v>
      </c>
      <c r="G152" s="4">
        <v>77639299.36</v>
      </c>
      <c r="H152" s="18">
        <v>23019103.76</v>
      </c>
      <c r="I152" s="7">
        <v>3366838.68</v>
      </c>
    </row>
    <row r="153" spans="2:9" ht="19.5" customHeight="1">
      <c r="B153" s="25" t="s">
        <v>110</v>
      </c>
      <c r="C153" s="4">
        <v>0</v>
      </c>
      <c r="D153" s="4">
        <v>0</v>
      </c>
      <c r="E153" s="4">
        <v>0</v>
      </c>
      <c r="F153" s="4">
        <v>1225000</v>
      </c>
      <c r="G153" s="4">
        <v>0</v>
      </c>
      <c r="H153" s="18">
        <v>0</v>
      </c>
      <c r="I153" s="7">
        <v>0</v>
      </c>
    </row>
    <row r="154" spans="2:9" s="2" customFormat="1" ht="19.5" customHeight="1">
      <c r="B154" s="27" t="s">
        <v>26</v>
      </c>
      <c r="C154" s="5">
        <v>700000000</v>
      </c>
      <c r="D154" s="5">
        <v>0</v>
      </c>
      <c r="E154" s="5">
        <v>0</v>
      </c>
      <c r="F154" s="5">
        <v>0</v>
      </c>
      <c r="G154" s="5">
        <v>0</v>
      </c>
      <c r="H154" s="17">
        <v>0</v>
      </c>
      <c r="I154" s="6">
        <v>0</v>
      </c>
    </row>
    <row r="155" spans="2:9" s="2" customFormat="1" ht="19.5" customHeight="1">
      <c r="B155" s="27" t="s">
        <v>141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17">
        <v>7671214.24</v>
      </c>
      <c r="I155" s="6">
        <v>0</v>
      </c>
    </row>
    <row r="156" spans="2:9" s="2" customFormat="1" ht="19.5" customHeight="1">
      <c r="B156" s="27" t="s">
        <v>161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17">
        <v>0</v>
      </c>
      <c r="I156" s="6">
        <v>2521100</v>
      </c>
    </row>
    <row r="157" spans="2:9" s="2" customFormat="1" ht="19.5" customHeight="1">
      <c r="B157" s="27" t="s">
        <v>162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17">
        <v>0</v>
      </c>
      <c r="I157" s="6">
        <v>9379895</v>
      </c>
    </row>
    <row r="158" spans="2:9" s="2" customFormat="1" ht="19.5" customHeight="1">
      <c r="B158" s="27" t="s">
        <v>139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17">
        <v>400000</v>
      </c>
      <c r="I158" s="6">
        <v>0</v>
      </c>
    </row>
    <row r="159" spans="2:9" s="2" customFormat="1" ht="19.5" customHeight="1">
      <c r="B159" s="27" t="s">
        <v>140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17">
        <v>300000</v>
      </c>
      <c r="I159" s="6">
        <v>0</v>
      </c>
    </row>
    <row r="160" spans="2:9" s="2" customFormat="1" ht="19.5" customHeight="1">
      <c r="B160" s="27" t="s">
        <v>163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17">
        <v>0</v>
      </c>
      <c r="I160" s="6">
        <v>60000</v>
      </c>
    </row>
    <row r="161" spans="2:9" s="2" customFormat="1" ht="19.5" customHeight="1">
      <c r="B161" s="27" t="s">
        <v>164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17">
        <v>0</v>
      </c>
      <c r="I161" s="6">
        <v>115000</v>
      </c>
    </row>
    <row r="162" spans="2:9" ht="19.5" customHeight="1">
      <c r="B162" s="25" t="s">
        <v>83</v>
      </c>
      <c r="C162" s="4">
        <v>499663</v>
      </c>
      <c r="D162" s="4">
        <v>0</v>
      </c>
      <c r="E162" s="4">
        <v>0</v>
      </c>
      <c r="F162" s="4">
        <v>0</v>
      </c>
      <c r="G162" s="4">
        <v>0</v>
      </c>
      <c r="H162" s="18">
        <v>0</v>
      </c>
      <c r="I162" s="7">
        <v>0</v>
      </c>
    </row>
    <row r="163" spans="2:9" ht="19.5" customHeight="1">
      <c r="B163" s="25" t="s">
        <v>92</v>
      </c>
      <c r="C163" s="4">
        <v>0</v>
      </c>
      <c r="D163" s="4">
        <v>9047856</v>
      </c>
      <c r="E163" s="4">
        <v>3755956.9</v>
      </c>
      <c r="F163" s="4">
        <v>0</v>
      </c>
      <c r="G163" s="4">
        <v>0</v>
      </c>
      <c r="H163" s="18">
        <v>0</v>
      </c>
      <c r="I163" s="7">
        <v>0</v>
      </c>
    </row>
    <row r="164" spans="2:9" ht="19.5" customHeight="1">
      <c r="B164" s="25" t="s">
        <v>94</v>
      </c>
      <c r="C164" s="4">
        <v>0</v>
      </c>
      <c r="D164" s="4">
        <v>4000000</v>
      </c>
      <c r="E164" s="4">
        <v>0</v>
      </c>
      <c r="F164" s="4">
        <v>0</v>
      </c>
      <c r="G164" s="4">
        <v>0</v>
      </c>
      <c r="H164" s="18">
        <v>0</v>
      </c>
      <c r="I164" s="7">
        <v>0</v>
      </c>
    </row>
    <row r="165" spans="2:9" ht="19.5" customHeight="1">
      <c r="B165" s="25" t="s">
        <v>95</v>
      </c>
      <c r="C165" s="4">
        <v>0</v>
      </c>
      <c r="D165" s="4">
        <v>6100000</v>
      </c>
      <c r="E165" s="4">
        <v>0</v>
      </c>
      <c r="F165" s="4">
        <v>0</v>
      </c>
      <c r="G165" s="4">
        <v>0</v>
      </c>
      <c r="H165" s="18">
        <v>0</v>
      </c>
      <c r="I165" s="7">
        <v>0</v>
      </c>
    </row>
    <row r="166" spans="2:9" ht="19.5" customHeight="1">
      <c r="B166" s="25" t="s">
        <v>93</v>
      </c>
      <c r="C166" s="4">
        <v>0</v>
      </c>
      <c r="D166" s="4">
        <v>2660000</v>
      </c>
      <c r="E166" s="4">
        <v>0</v>
      </c>
      <c r="F166" s="4">
        <v>0</v>
      </c>
      <c r="G166" s="4">
        <v>0</v>
      </c>
      <c r="H166" s="18">
        <v>0</v>
      </c>
      <c r="I166" s="7">
        <v>0</v>
      </c>
    </row>
    <row r="167" spans="2:9" ht="19.5" customHeight="1">
      <c r="B167" s="25" t="s">
        <v>82</v>
      </c>
      <c r="C167" s="4">
        <v>13075741.26</v>
      </c>
      <c r="D167" s="4">
        <v>14500000</v>
      </c>
      <c r="E167" s="4">
        <v>6500000</v>
      </c>
      <c r="F167" s="4">
        <v>5535098.7</v>
      </c>
      <c r="G167" s="4">
        <v>0</v>
      </c>
      <c r="H167" s="18">
        <v>0</v>
      </c>
      <c r="I167" s="7">
        <v>0</v>
      </c>
    </row>
    <row r="168" spans="2:9" ht="19.5" customHeight="1">
      <c r="B168" s="25" t="s">
        <v>37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18">
        <v>0</v>
      </c>
      <c r="I168" s="7">
        <v>0</v>
      </c>
    </row>
    <row r="169" spans="2:9" ht="31.5" customHeight="1" thickBot="1">
      <c r="B169" s="14" t="s">
        <v>0</v>
      </c>
      <c r="C169" s="15">
        <f aca="true" t="shared" si="0" ref="C169:I169">SUM(C8:C168)</f>
        <v>4616954633.110001</v>
      </c>
      <c r="D169" s="15">
        <f t="shared" si="0"/>
        <v>4843296933.93</v>
      </c>
      <c r="E169" s="15">
        <f t="shared" si="0"/>
        <v>5738505746.009999</v>
      </c>
      <c r="F169" s="15">
        <f t="shared" si="0"/>
        <v>5003045028.820001</v>
      </c>
      <c r="G169" s="15">
        <f t="shared" si="0"/>
        <v>4078387969.57</v>
      </c>
      <c r="H169" s="15">
        <f t="shared" si="0"/>
        <v>4414371384.150002</v>
      </c>
      <c r="I169" s="15">
        <f t="shared" si="0"/>
        <v>3976238879.8900003</v>
      </c>
    </row>
  </sheetData>
  <sheetProtection/>
  <mergeCells count="3">
    <mergeCell ref="C6:I6"/>
    <mergeCell ref="B3:I3"/>
    <mergeCell ref="B4:I4"/>
  </mergeCells>
  <printOptions/>
  <pageMargins left="0.8661417322834646" right="0.15748031496062992" top="0.7874015748031497" bottom="0.5905511811023623" header="0" footer="0"/>
  <pageSetup fitToHeight="2" fitToWidth="2" horizontalDpi="600" verticalDpi="600" orientation="portrait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de Jesús Ceballos Mejía</dc:creator>
  <cp:keywords/>
  <dc:description/>
  <cp:lastModifiedBy>UESAF</cp:lastModifiedBy>
  <cp:lastPrinted>2020-03-05T18:04:21Z</cp:lastPrinted>
  <dcterms:created xsi:type="dcterms:W3CDTF">2003-02-20T17:28:34Z</dcterms:created>
  <dcterms:modified xsi:type="dcterms:W3CDTF">2020-03-05T18:04:33Z</dcterms:modified>
  <cp:category/>
  <cp:version/>
  <cp:contentType/>
  <cp:contentStatus/>
</cp:coreProperties>
</file>